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lb" ContentType="model/gltf.binary"/>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hidePivotFieldList="1" defaultThemeVersion="166925"/>
  <mc:AlternateContent xmlns:mc="http://schemas.openxmlformats.org/markup-compatibility/2006">
    <mc:Choice Requires="x15">
      <x15ac:absPath xmlns:x15ac="http://schemas.microsoft.com/office/spreadsheetml/2010/11/ac" url="C:\Users\senth\Documents\Excel Project\"/>
    </mc:Choice>
  </mc:AlternateContent>
  <xr:revisionPtr revIDLastSave="0" documentId="13_ncr:1_{E744C956-35D8-4CEA-B2AC-0263040C3E31}" xr6:coauthVersionLast="47" xr6:coauthVersionMax="47" xr10:uidLastSave="{00000000-0000-0000-0000-000000000000}"/>
  <bookViews>
    <workbookView xWindow="-120" yWindow="-120" windowWidth="29040" windowHeight="15840" xr2:uid="{89DD18B9-84A5-4E83-9FA9-56A5DF775DF3}"/>
  </bookViews>
  <sheets>
    <sheet name="Orders Dashboard" sheetId="2" r:id="rId1"/>
    <sheet name="Analysis Orders" sheetId="1" r:id="rId2"/>
    <sheet name="Analysis Revenue" sheetId="3" r:id="rId3"/>
  </sheets>
  <definedNames>
    <definedName name="Slicer_Country">#N/A</definedName>
    <definedName name="Slicer_Year">#N/A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 cacheId="12" r:id="rId16"/>
    <pivotCache cacheId="13" r:id="rId17"/>
    <pivotCache cacheId="14" r:id="rId18"/>
  </pivotCaches>
  <extLst>
    <ext xmlns:x14="http://schemas.microsoft.com/office/spreadsheetml/2009/9/main" uri="{876F7934-8845-4945-9796-88D515C7AA90}">
      <x14:pivotCaches>
        <pivotCache cacheId="15" r:id="rId19"/>
      </x14:pivotCaches>
    </ext>
    <ext xmlns:x14="http://schemas.microsoft.com/office/spreadsheetml/2009/9/main" uri="{BBE1A952-AA13-448e-AADC-164F8A28A991}">
      <x14:slicerCaches>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lendar_616ef3ce-0cba-4599-aa80-a2cc47e871f1" name="Calendar" connection="Query - Calendar"/>
          <x15:modelTable id="Customers_cb3859cf-5d8e-4393-bf95-1415b8444ff6" name="Customers" connection="Query - Customers"/>
          <x15:modelTable id="Product_Categories_ef626725-68ff-4a29-9866-434cbd470eac" name="Product_Categories" connection="Query - Product_Categories"/>
          <x15:modelTable id="Product_Subcategories_9cea9b25-0093-41a4-9d1a-dcd74991d001" name="Product_Subcategories" connection="Query - Product_Subcategories"/>
          <x15:modelTable id="Products_55e69d60-7951-4ad7-84c9-1557f43c65ea" name="Products" connection="Query - Products"/>
          <x15:modelTable id="Returns_7f557ed4-c832-4ab5-bee4-956a03e40b4b" name="Returns" connection="Query - Returns"/>
          <x15:modelTable id="Territories_e44f5af5-52d6-4815-b156-ee300625f345" name="Territories" connection="Query - Territories"/>
          <x15:modelTable id="AW_Sales_082e9eef-a7f9-45a8-8177-a4cadf7fcbb8" name="AW_Sales" connection="Query - AW_Sales"/>
        </x15:modelTables>
        <x15:modelRelationships>
          <x15:modelRelationship fromTable="AW_Sales" fromColumn="OrderDate" toTable="Calendar" toColumn="Date"/>
          <x15:modelRelationship fromTable="AW_Sales" fromColumn="ProductKey" toTable="Products" toColumn="ProductKey"/>
          <x15:modelRelationship fromTable="AW_Sales" fromColumn="CustomerKey" toTable="Customers" toColumn="CustomerKey"/>
          <x15:modelRelationship fromTable="AW_Sales" fromColumn="TerritoryKey" toTable="Territories" toColumn="SalesTerritoryKey"/>
          <x15:modelRelationship fromTable="Products" fromColumn="ProductSubcategoryKey" toTable="Product_Subcategories" toColumn="ProductSubcategoryKey"/>
          <x15:modelRelationship fromTable="Product_Subcategories" fromColumn="ProductCategoryKey" toTable="Product_Categories" toColumn="ProductCategoryKey"/>
          <x15:modelRelationship fromTable="Returns" fromColumn="ProductKey" toTable="Products" toColumn="ProductKey"/>
          <x15:modelRelationship fromTable="Returns" fromColumn="TerritoryKey" toTable="Territories" toColumn="SalesTerritoryKey"/>
          <x15:modelRelationship fromTable="Returns" fromColumn="Return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S2" i="2" l="1"/>
  <c r="E2" i="2"/>
  <c r="R9" i="2"/>
  <c r="R2" i="2"/>
  <c r="R6" i="2"/>
  <c r="P2" i="2"/>
  <c r="K2" i="2"/>
  <c r="H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E71E207-526A-4584-89AF-E211D10ED258}" name="Query - AW_Sales" description="Connection to the 'AW_Sales' query in the workbook." type="100" refreshedVersion="8" minRefreshableVersion="5">
    <extLst>
      <ext xmlns:x15="http://schemas.microsoft.com/office/spreadsheetml/2010/11/main" uri="{DE250136-89BD-433C-8126-D09CA5730AF9}">
        <x15:connection id="36a7cff6-f793-4f98-839b-9aaee08ef517"/>
      </ext>
    </extLst>
  </connection>
  <connection id="2" xr16:uid="{E7E07E4E-3790-4A1B-A3C2-C8396F2BF74D}" name="Query - Calendar" description="Connection to the 'Calendar' query in the workbook." type="100" refreshedVersion="8" minRefreshableVersion="5">
    <extLst>
      <ext xmlns:x15="http://schemas.microsoft.com/office/spreadsheetml/2010/11/main" uri="{DE250136-89BD-433C-8126-D09CA5730AF9}">
        <x15:connection id="312dac8f-65e3-4bb5-b197-1d088eaaa89d"/>
      </ext>
    </extLst>
  </connection>
  <connection id="3" xr16:uid="{EDD5974C-A78A-4CA8-9CC3-E2C34CA12BA8}" name="Query - Customers" description="Connection to the 'Customers' query in the workbook." type="100" refreshedVersion="8" minRefreshableVersion="5">
    <extLst>
      <ext xmlns:x15="http://schemas.microsoft.com/office/spreadsheetml/2010/11/main" uri="{DE250136-89BD-433C-8126-D09CA5730AF9}">
        <x15:connection id="47241ed2-41b8-43b4-ac83-8853bd724aaf"/>
      </ext>
    </extLst>
  </connection>
  <connection id="4" xr16:uid="{FA1A55B6-22B4-470B-9CCA-B8B27A92A5BB}"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5" xr16:uid="{50B9EED9-AD78-496A-B05F-A25433BFF4DE}" name="Query - Product_Categories" description="Connection to the 'Product_Categories' query in the workbook." type="100" refreshedVersion="8" minRefreshableVersion="5">
    <extLst>
      <ext xmlns:x15="http://schemas.microsoft.com/office/spreadsheetml/2010/11/main" uri="{DE250136-89BD-433C-8126-D09CA5730AF9}">
        <x15:connection id="23625492-e888-4002-8374-586bb726304a"/>
      </ext>
    </extLst>
  </connection>
  <connection id="6" xr16:uid="{E6859475-003C-4C24-A5CB-99A5A55C4C30}" name="Query - Product_Subcategories" description="Connection to the 'Product_Subcategories' query in the workbook." type="100" refreshedVersion="8" minRefreshableVersion="5">
    <extLst>
      <ext xmlns:x15="http://schemas.microsoft.com/office/spreadsheetml/2010/11/main" uri="{DE250136-89BD-433C-8126-D09CA5730AF9}">
        <x15:connection id="2d41ed47-591c-4b2f-a488-1b1fd5b263e3"/>
      </ext>
    </extLst>
  </connection>
  <connection id="7" xr16:uid="{33D6D78B-E41B-4B87-8ED0-1B193EA5E5C5}" name="Query - Products" description="Connection to the 'Products' query in the workbook." type="100" refreshedVersion="8" minRefreshableVersion="5">
    <extLst>
      <ext xmlns:x15="http://schemas.microsoft.com/office/spreadsheetml/2010/11/main" uri="{DE250136-89BD-433C-8126-D09CA5730AF9}">
        <x15:connection id="8ad45b8a-c442-4417-9755-6116e4edaf9d"/>
      </ext>
    </extLst>
  </connection>
  <connection id="8" xr16:uid="{53917568-24A5-4F25-9260-CD66AFABFD1F}" name="Query - Returns" description="Connection to the 'Returns' query in the workbook." type="100" refreshedVersion="8" minRefreshableVersion="5">
    <extLst>
      <ext xmlns:x15="http://schemas.microsoft.com/office/spreadsheetml/2010/11/main" uri="{DE250136-89BD-433C-8126-D09CA5730AF9}">
        <x15:connection id="1c870d0f-28db-4c9e-8229-fca5c1e996ff"/>
      </ext>
    </extLst>
  </connection>
  <connection id="9" xr16:uid="{2C06688A-67F2-4942-BF67-D50971DD3410}"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10" xr16:uid="{37130092-6A66-4B1F-A9F4-94B14A4BBD47}" name="Query - Territories" description="Connection to the 'Territories' query in the workbook." type="100" refreshedVersion="8" minRefreshableVersion="5">
    <extLst>
      <ext xmlns:x15="http://schemas.microsoft.com/office/spreadsheetml/2010/11/main" uri="{DE250136-89BD-433C-8126-D09CA5730AF9}">
        <x15:connection id="1f5fc6af-c540-4811-ac13-4e3342523770"/>
      </ext>
    </extLst>
  </connection>
  <connection id="11" xr16:uid="{F799D16D-5A81-48BA-933B-ED05203204EF}"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2" xr16:uid="{8825B8AB-D447-4614-AAB1-0D4003AB167F}"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3" xr16:uid="{257C9D22-239B-4490-BC98-E97F1FA9DA9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mp;[2017]}"/>
  </metadataStrings>
  <mdxMetadata count="1">
    <mdx n="0" f="s">
      <ms ns="1" c="0"/>
    </mdx>
  </mdxMetadata>
  <valueMetadata count="1">
    <bk>
      <rc t="1" v="0"/>
    </bk>
  </valueMetadata>
</metadata>
</file>

<file path=xl/sharedStrings.xml><?xml version="1.0" encoding="utf-8"?>
<sst xmlns="http://schemas.openxmlformats.org/spreadsheetml/2006/main" count="343" uniqueCount="180">
  <si>
    <t>Row Labels</t>
  </si>
  <si>
    <t>Apr-2017</t>
  </si>
  <si>
    <t>Feb-2017</t>
  </si>
  <si>
    <t>Jan-2017</t>
  </si>
  <si>
    <t>Jun-2017</t>
  </si>
  <si>
    <t>Mar-2017</t>
  </si>
  <si>
    <t>May-2017</t>
  </si>
  <si>
    <t>Grand Total</t>
  </si>
  <si>
    <t>Bikes</t>
  </si>
  <si>
    <t>Accessories</t>
  </si>
  <si>
    <t>Clothing</t>
  </si>
  <si>
    <t>Bike Racks</t>
  </si>
  <si>
    <t>Bike Stands</t>
  </si>
  <si>
    <t>Bottles and Cages</t>
  </si>
  <si>
    <t>Caps</t>
  </si>
  <si>
    <t>Cleaners</t>
  </si>
  <si>
    <t>Fenders</t>
  </si>
  <si>
    <t>Gloves</t>
  </si>
  <si>
    <t>Helmets</t>
  </si>
  <si>
    <t>Hydration Packs</t>
  </si>
  <si>
    <t>Jerseys</t>
  </si>
  <si>
    <t>Mountain Bikes</t>
  </si>
  <si>
    <t>Road Bikes</t>
  </si>
  <si>
    <t>Shorts</t>
  </si>
  <si>
    <t>Socks</t>
  </si>
  <si>
    <t>Tires and Tubes</t>
  </si>
  <si>
    <t>Touring Bikes</t>
  </si>
  <si>
    <t>Vests</t>
  </si>
  <si>
    <t>Australia</t>
  </si>
  <si>
    <t>Canada</t>
  </si>
  <si>
    <t>France</t>
  </si>
  <si>
    <t>Germany</t>
  </si>
  <si>
    <t>United Kingdom</t>
  </si>
  <si>
    <t>United States</t>
  </si>
  <si>
    <t>All-Purpose Bike Stand</t>
  </si>
  <si>
    <t>AWC Logo Cap</t>
  </si>
  <si>
    <t>Bike Wash - Dissolver</t>
  </si>
  <si>
    <t>Classic Vest, L</t>
  </si>
  <si>
    <t>Classic Vest, M</t>
  </si>
  <si>
    <t>Classic Vest, S</t>
  </si>
  <si>
    <t>Fender Set - Mountain</t>
  </si>
  <si>
    <t>Half-Finger Gloves, L</t>
  </si>
  <si>
    <t>Half-Finger Gloves, M</t>
  </si>
  <si>
    <t>Half-Finger Gloves, S</t>
  </si>
  <si>
    <t>Hitch Rack - 4-Bike</t>
  </si>
  <si>
    <t>HL Mountain Tire</t>
  </si>
  <si>
    <t>HL Road Tire</t>
  </si>
  <si>
    <t>Hydration Pack - 70 oz.</t>
  </si>
  <si>
    <t>LL Mountain Tire</t>
  </si>
  <si>
    <t>LL Road Tire</t>
  </si>
  <si>
    <t>Long-Sleeve Logo Jersey, L</t>
  </si>
  <si>
    <t>Long-Sleeve Logo Jersey, M</t>
  </si>
  <si>
    <t>Long-Sleeve Logo Jersey, S</t>
  </si>
  <si>
    <t>Long-Sleeve Logo Jersey, XL</t>
  </si>
  <si>
    <t>ML Mountain Tire</t>
  </si>
  <si>
    <t>ML Road Tire</t>
  </si>
  <si>
    <t>Mountain Bottle Cage</t>
  </si>
  <si>
    <t>Mountain Tire Tube</t>
  </si>
  <si>
    <t>Mountain-200 Black, 38</t>
  </si>
  <si>
    <t>Mountain-200 Black, 42</t>
  </si>
  <si>
    <t>Mountain-200 Black, 46</t>
  </si>
  <si>
    <t>Mountain-200 Silver, 38</t>
  </si>
  <si>
    <t>Mountain-200 Silver, 42</t>
  </si>
  <si>
    <t>Mountain-200 Silver, 46</t>
  </si>
  <si>
    <t>Mountain-400-W Silver, 38</t>
  </si>
  <si>
    <t>Mountain-400-W Silver, 40</t>
  </si>
  <si>
    <t>Mountain-400-W Silver, 42</t>
  </si>
  <si>
    <t>Mountain-400-W Silver, 46</t>
  </si>
  <si>
    <t>Mountain-500 Black, 40</t>
  </si>
  <si>
    <t>Mountain-500 Black, 42</t>
  </si>
  <si>
    <t>Mountain-500 Black, 44</t>
  </si>
  <si>
    <t>Mountain-500 Black, 48</t>
  </si>
  <si>
    <t>Mountain-500 Black, 52</t>
  </si>
  <si>
    <t>Mountain-500 Silver, 40</t>
  </si>
  <si>
    <t>Mountain-500 Silver, 42</t>
  </si>
  <si>
    <t>Mountain-500 Silver, 44</t>
  </si>
  <si>
    <t>Mountain-500 Silver, 48</t>
  </si>
  <si>
    <t>Mountain-500 Silver, 52</t>
  </si>
  <si>
    <t>Patch Kit/8 Patches</t>
  </si>
  <si>
    <t>Racing Socks, L</t>
  </si>
  <si>
    <t>Racing Socks, M</t>
  </si>
  <si>
    <t>Road Bottle Cage</t>
  </si>
  <si>
    <t>Road Tire Tube</t>
  </si>
  <si>
    <t>Road-250 Black, 44</t>
  </si>
  <si>
    <t>Road-250 Black, 48</t>
  </si>
  <si>
    <t>Road-250 Black, 52</t>
  </si>
  <si>
    <t>Road-250 Black, 58</t>
  </si>
  <si>
    <t>Road-250 Red, 58</t>
  </si>
  <si>
    <t>Road-350-W Yellow, 40</t>
  </si>
  <si>
    <t>Road-350-W Yellow, 42</t>
  </si>
  <si>
    <t>Road-350-W Yellow, 44</t>
  </si>
  <si>
    <t>Road-350-W Yellow, 48</t>
  </si>
  <si>
    <t>Road-550-W Yellow, 38</t>
  </si>
  <si>
    <t>Road-550-W Yellow, 40</t>
  </si>
  <si>
    <t>Road-550-W Yellow, 42</t>
  </si>
  <si>
    <t>Road-550-W Yellow, 44</t>
  </si>
  <si>
    <t>Road-550-W Yellow, 48</t>
  </si>
  <si>
    <t>Road-750 Black, 44</t>
  </si>
  <si>
    <t>Road-750 Black, 48</t>
  </si>
  <si>
    <t>Road-750 Black, 52</t>
  </si>
  <si>
    <t>Road-750 Black, 58</t>
  </si>
  <si>
    <t>Short-Sleeve Classic Jersey, L</t>
  </si>
  <si>
    <t>Short-Sleeve Classic Jersey, M</t>
  </si>
  <si>
    <t>Short-Sleeve Classic Jersey, S</t>
  </si>
  <si>
    <t>Short-Sleeve Classic Jersey, XL</t>
  </si>
  <si>
    <t>Sport-100 Helmet, Black</t>
  </si>
  <si>
    <t>Sport-100 Helmet, Blue</t>
  </si>
  <si>
    <t>Sport-100 Helmet, Red</t>
  </si>
  <si>
    <t>Touring Tire</t>
  </si>
  <si>
    <t>Touring Tire Tube</t>
  </si>
  <si>
    <t>Touring-1000 Blue, 46</t>
  </si>
  <si>
    <t>Touring-1000 Blue, 50</t>
  </si>
  <si>
    <t>Touring-1000 Blue, 54</t>
  </si>
  <si>
    <t>Touring-1000 Blue, 60</t>
  </si>
  <si>
    <t>Touring-1000 Yellow, 46</t>
  </si>
  <si>
    <t>Touring-1000 Yellow, 50</t>
  </si>
  <si>
    <t>Touring-1000 Yellow, 54</t>
  </si>
  <si>
    <t>Touring-1000 Yellow, 60</t>
  </si>
  <si>
    <t>Touring-2000 Blue, 46</t>
  </si>
  <si>
    <t>Touring-2000 Blue, 50</t>
  </si>
  <si>
    <t>Touring-2000 Blue, 54</t>
  </si>
  <si>
    <t>Touring-2000 Blue, 60</t>
  </si>
  <si>
    <t>Touring-3000 Blue, 44</t>
  </si>
  <si>
    <t>Touring-3000 Blue, 50</t>
  </si>
  <si>
    <t>Touring-3000 Blue, 54</t>
  </si>
  <si>
    <t>Touring-3000 Blue, 58</t>
  </si>
  <si>
    <t>Touring-3000 Blue, 62</t>
  </si>
  <si>
    <t>Touring-3000 Yellow, 44</t>
  </si>
  <si>
    <t>Touring-3000 Yellow, 50</t>
  </si>
  <si>
    <t>Touring-3000 Yellow, 54</t>
  </si>
  <si>
    <t>Touring-3000 Yellow, 58</t>
  </si>
  <si>
    <t>Touring-3000 Yellow, 62</t>
  </si>
  <si>
    <t>Water Bottle - 30 oz.</t>
  </si>
  <si>
    <t>Women's Mountain Shorts, L</t>
  </si>
  <si>
    <t>Women's Mountain Shorts, M</t>
  </si>
  <si>
    <t>Women's Mountain Shorts, S</t>
  </si>
  <si>
    <t>Year</t>
  </si>
  <si>
    <t>MonthNo</t>
  </si>
  <si>
    <t>MonthYear</t>
  </si>
  <si>
    <t>Previous Year Revenue</t>
  </si>
  <si>
    <t>YTD Orders</t>
  </si>
  <si>
    <t>YTD Revenue</t>
  </si>
  <si>
    <t>Prev.Year Revenue</t>
  </si>
  <si>
    <t>YTD Returns1</t>
  </si>
  <si>
    <t>YTD Returns</t>
  </si>
  <si>
    <t>YTD Cost</t>
  </si>
  <si>
    <t>Top Product by Order</t>
  </si>
  <si>
    <t>Top Product(Revenue)</t>
  </si>
  <si>
    <t>YTD Revenue2</t>
  </si>
  <si>
    <t>YTD Revenue3</t>
  </si>
  <si>
    <t>Top Product (Revenue)</t>
  </si>
  <si>
    <t>Top Product (Order)</t>
  </si>
  <si>
    <t>Profit</t>
  </si>
  <si>
    <t>YTD Profit</t>
  </si>
  <si>
    <t>Jan-2015</t>
  </si>
  <si>
    <t>Feb-2015</t>
  </si>
  <si>
    <t>Mar-2015</t>
  </si>
  <si>
    <t>Apr-2015</t>
  </si>
  <si>
    <t>May-2015</t>
  </si>
  <si>
    <t>Jun-2015</t>
  </si>
  <si>
    <t>Jul-2015</t>
  </si>
  <si>
    <t>Aug-2015</t>
  </si>
  <si>
    <t>Sep-2015</t>
  </si>
  <si>
    <t>Oct-2015</t>
  </si>
  <si>
    <t>Nov-2015</t>
  </si>
  <si>
    <t>Dec-2015</t>
  </si>
  <si>
    <t>Jan-2016</t>
  </si>
  <si>
    <t>Feb-2016</t>
  </si>
  <si>
    <t>Mar-2016</t>
  </si>
  <si>
    <t>Apr-2016</t>
  </si>
  <si>
    <t>May-2016</t>
  </si>
  <si>
    <t>Jun-2016</t>
  </si>
  <si>
    <t>Jul-2016</t>
  </si>
  <si>
    <t>Aug-2016</t>
  </si>
  <si>
    <t>Sep-2016</t>
  </si>
  <si>
    <t>Oct-2016</t>
  </si>
  <si>
    <t>Nov-2016</t>
  </si>
  <si>
    <t>Dec-2016</t>
  </si>
  <si>
    <t>2017</t>
  </si>
  <si>
    <t>Total Orders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</si>
</sst>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43" formatCode="_-* #,##0.00_-;\-* #,##0.00_-;_-* &quot;-&quot;??_-;_-@_-"/>
    <numFmt numFmtId="164" formatCode="\$#,##0;\(\$#,##0\);\$#,##0"/>
    <numFmt numFmtId="165" formatCode="_-* #,##0_-;\-* #,##0_-;_-* &quot;-&quot;??_-;_-@_-"/>
    <numFmt numFmtId="166" formatCode="\$#,##0;\-\$#,##0;\$#,##0"/>
    <numFmt numFmtId="167" formatCode="&quot;$&quot;\ 0.00,,&quot;M&quot;"/>
    <numFmt numFmtId="168" formatCode="0.0,&quot;K&quot;"/>
  </numFmts>
  <fonts count="11" x14ac:knownFonts="1">
    <font>
      <sz val="11"/>
      <color theme="1"/>
      <name val="Segoe UI Light"/>
      <family val="2"/>
    </font>
    <font>
      <sz val="11"/>
      <color theme="1"/>
      <name val="Segoe UI Light"/>
      <family val="2"/>
    </font>
    <font>
      <sz val="11"/>
      <name val="Segoe UI Light"/>
      <family val="2"/>
    </font>
    <font>
      <sz val="11"/>
      <color theme="1"/>
      <name val="Abadi"/>
      <family val="2"/>
    </font>
    <font>
      <sz val="11"/>
      <color theme="2" tint="-0.249977111117893"/>
      <name val="Segoe UI Light"/>
      <family val="2"/>
    </font>
    <font>
      <sz val="14"/>
      <color theme="2" tint="-0.249977111117893"/>
      <name val="Abadi"/>
      <family val="2"/>
    </font>
    <font>
      <sz val="24"/>
      <color theme="2" tint="-0.249977111117893"/>
      <name val="Abadi"/>
      <family val="2"/>
    </font>
    <font>
      <sz val="11"/>
      <color theme="2" tint="-0.249977111117893"/>
      <name val="Abadi"/>
      <family val="2"/>
    </font>
    <font>
      <sz val="14"/>
      <color theme="2" tint="-9.9978637043366805E-2"/>
      <name val="Abadi"/>
      <family val="2"/>
    </font>
    <font>
      <sz val="22"/>
      <color theme="2" tint="-9.9978637043366805E-2"/>
      <name val="Abadi"/>
      <family val="2"/>
    </font>
    <font>
      <sz val="11"/>
      <color theme="2" tint="-9.9978637043366805E-2"/>
      <name val="Abadi"/>
      <family val="2"/>
    </font>
  </fonts>
  <fills count="3">
    <fill>
      <patternFill patternType="none"/>
    </fill>
    <fill>
      <patternFill patternType="gray125"/>
    </fill>
    <fill>
      <patternFill patternType="solid">
        <fgColor theme="1"/>
        <bgColor indexed="64"/>
      </patternFill>
    </fill>
  </fills>
  <borders count="1">
    <border>
      <left/>
      <right/>
      <top/>
      <bottom/>
      <diagonal/>
    </border>
  </borders>
  <cellStyleXfs count="2">
    <xf numFmtId="0" fontId="0" fillId="0" borderId="0"/>
    <xf numFmtId="43" fontId="1" fillId="0" borderId="0" applyFont="0" applyFill="0" applyBorder="0" applyAlignment="0" applyProtection="0"/>
  </cellStyleXfs>
  <cellXfs count="24">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1" fontId="0" fillId="0" borderId="0" xfId="0" applyNumberFormat="1"/>
    <xf numFmtId="165" fontId="0" fillId="0" borderId="0" xfId="0" applyNumberFormat="1"/>
    <xf numFmtId="166" fontId="0" fillId="0" borderId="0" xfId="0" applyNumberFormat="1"/>
    <xf numFmtId="166" fontId="2" fillId="0" borderId="0" xfId="0" applyNumberFormat="1" applyFont="1"/>
    <xf numFmtId="10" fontId="0" fillId="0" borderId="0" xfId="0" applyNumberFormat="1"/>
    <xf numFmtId="0" fontId="0" fillId="2" borderId="0" xfId="0" applyFill="1"/>
    <xf numFmtId="0" fontId="3" fillId="2" borderId="0" xfId="0" applyFont="1" applyFill="1"/>
    <xf numFmtId="0" fontId="4" fillId="2" borderId="0" xfId="0" applyFont="1" applyFill="1"/>
    <xf numFmtId="0" fontId="5" fillId="2" borderId="0" xfId="0" applyFont="1" applyFill="1"/>
    <xf numFmtId="0" fontId="6" fillId="2" borderId="0" xfId="0" applyFont="1" applyFill="1"/>
    <xf numFmtId="0" fontId="7" fillId="2" borderId="0" xfId="0" applyFont="1" applyFill="1"/>
    <xf numFmtId="0" fontId="8" fillId="2" borderId="0" xfId="0" applyFont="1" applyFill="1"/>
    <xf numFmtId="168" fontId="9" fillId="2" borderId="0" xfId="1" applyNumberFormat="1" applyFont="1" applyFill="1" applyAlignment="1">
      <alignment horizontal="left"/>
    </xf>
    <xf numFmtId="167" fontId="9" fillId="2" borderId="0" xfId="0" applyNumberFormat="1" applyFont="1" applyFill="1" applyAlignment="1">
      <alignment horizontal="left"/>
    </xf>
    <xf numFmtId="0" fontId="9" fillId="2" borderId="0" xfId="0" applyFont="1" applyFill="1" applyAlignment="1">
      <alignment horizontal="left"/>
    </xf>
    <xf numFmtId="165" fontId="0" fillId="2" borderId="0" xfId="1" applyNumberFormat="1" applyFont="1" applyFill="1"/>
    <xf numFmtId="0" fontId="10" fillId="2" borderId="0" xfId="0" applyFont="1" applyFill="1"/>
    <xf numFmtId="0" fontId="2" fillId="2" borderId="0" xfId="0" applyFont="1" applyFill="1"/>
    <xf numFmtId="167" fontId="2" fillId="2" borderId="0" xfId="0" applyNumberFormat="1" applyFont="1" applyFill="1" applyAlignment="1">
      <alignment horizontal="left"/>
    </xf>
  </cellXfs>
  <cellStyles count="2">
    <cellStyle name="Comma" xfId="1" builtinId="3"/>
    <cellStyle name="Normal" xfId="0" builtinId="0"/>
  </cellStyles>
  <dxfs count="7">
    <dxf>
      <numFmt numFmtId="165" formatCode="_-* #,##0_-;\-* #,##0_-;_-* &quot;-&quot;??_-;_-@_-"/>
    </dxf>
    <dxf>
      <numFmt numFmtId="35" formatCode="_-* #,##0.00_-;\-* #,##0.00_-;_-* &quot;-&quot;??_-;_-@_-"/>
    </dxf>
    <dxf>
      <numFmt numFmtId="165" formatCode="_-* #,##0_-;\-* #,##0_-;_-* &quot;-&quot;??_-;_-@_-"/>
    </dxf>
    <dxf>
      <numFmt numFmtId="165" formatCode="_-* #,##0_-;\-* #,##0_-;_-* &quot;-&quot;??_-;_-@_-"/>
    </dxf>
    <dxf>
      <font>
        <color auto="1"/>
      </font>
    </dxf>
    <dxf>
      <font>
        <b/>
        <i val="0"/>
        <sz val="9"/>
        <color theme="2"/>
        <name val="Abadi"/>
        <family val="2"/>
        <scheme val="none"/>
      </font>
      <fill>
        <patternFill>
          <fgColor auto="1"/>
          <bgColor theme="1"/>
        </patternFill>
      </fill>
    </dxf>
    <dxf>
      <font>
        <b/>
        <i val="0"/>
        <sz val="9"/>
        <name val="Abadi"/>
        <family val="2"/>
        <scheme val="none"/>
      </font>
      <fill>
        <patternFill patternType="none">
          <bgColor auto="1"/>
        </patternFill>
      </fill>
    </dxf>
  </dxfs>
  <tableStyles count="5" defaultTableStyle="TableStyleMedium2" defaultPivotStyle="PivotStyleLight16">
    <tableStyle name="Slicer Style 1" pivot="0" table="0" count="1" xr9:uid="{786E8E4A-C725-4F7D-B7ED-BDCEBAD9BDC6}"/>
    <tableStyle name="Slicer Style 2" pivot="0" table="0" count="1" xr9:uid="{9B51D829-21A9-43B2-949E-58DEB0F9DFA3}"/>
    <tableStyle name="Slicer Style 3" pivot="0" table="0" count="1" xr9:uid="{6516DB12-F988-4213-8D92-401D5F35C2F1}"/>
    <tableStyle name="Slicer Style 4" pivot="0" table="0" count="1" xr9:uid="{15087DE1-208C-4C2B-9722-6FEBEFD913F9}">
      <tableStyleElement type="wholeTable" dxfId="6"/>
    </tableStyle>
    <tableStyle name="Slicer Style 5" pivot="0" table="0" count="2" xr9:uid="{CBAE3319-CD28-48C3-8B93-C2BACC6AB369}">
      <tableStyleElement type="wholeTable" dxfId="5"/>
    </tableStyle>
  </tableStyles>
  <colors>
    <mruColors>
      <color rgb="FF180630"/>
      <color rgb="FF000000"/>
      <color rgb="FF333333"/>
      <color rgb="FFFFFFFF"/>
      <color rgb="FFB3B3B3"/>
      <color rgb="FF2C2C2C"/>
      <color rgb="FFF9F9F9"/>
      <color rgb="FF8A796D"/>
      <color rgb="FF7B6454"/>
      <color rgb="FFB3A1A1"/>
    </mruColors>
  </colors>
  <extLst>
    <ext xmlns:x14="http://schemas.microsoft.com/office/spreadsheetml/2009/9/main" uri="{46F421CA-312F-682f-3DD2-61675219B42D}">
      <x14:dxfs count="4">
        <dxf>
          <font>
            <b/>
            <i val="0"/>
            <sz val="9"/>
            <color theme="2"/>
            <name val="Abadi"/>
            <family val="2"/>
            <scheme val="none"/>
          </font>
        </dxf>
        <dxf>
          <fill>
            <patternFill patternType="solid">
              <fgColor auto="1"/>
              <bgColor rgb="FF000000"/>
            </patternFill>
          </fill>
        </dxf>
        <dxf>
          <font>
            <b/>
            <i val="0"/>
            <sz val="11"/>
            <color theme="2"/>
            <name val="Abadi"/>
            <family val="2"/>
            <scheme val="none"/>
          </font>
          <fill>
            <patternFill>
              <bgColor theme="1"/>
            </patternFill>
          </fill>
        </dxf>
        <dxf>
          <fill>
            <patternFill patternType="none">
              <bgColor auto="1"/>
            </patternFill>
          </fill>
        </dxf>
      </x14:dxfs>
    </ext>
    <ext xmlns:x14="http://schemas.microsoft.com/office/spreadsheetml/2009/9/main" uri="{EB79DEF2-80B8-43e5-95BD-54CBDDF9020C}">
      <x14:slicerStyles defaultSlicerStyle="Slicer Style 4">
        <x14:slicerStyle name="Slicer Style 1">
          <x14:slicerStyleElements>
            <x14:slicerStyleElement type="selectedItemWithData" dxfId="3"/>
          </x14:slicerStyleElements>
        </x14:slicerStyle>
        <x14:slicerStyle name="Slicer Style 2">
          <x14:slicerStyleElements>
            <x14:slicerStyleElement type="selectedItemWithData" dxfId="2"/>
          </x14:slicerStyleElements>
        </x14:slicerStyle>
        <x14:slicerStyle name="Slicer Style 3">
          <x14:slicerStyleElements>
            <x14:slicerStyleElement type="hoveredSelectedItemWithData" dxfId="1"/>
          </x14:slicerStyleElements>
        </x14:slicerStyle>
        <x14:slicerStyle name="Slicer Style 4"/>
        <x14:slicerStyle name="Slicer Style 5">
          <x14:slicerStyleElements>
            <x14:slicerStyleElement type="un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26" Type="http://schemas.openxmlformats.org/officeDocument/2006/relationships/sheetMetadata" Target="metadata.xml"/><Relationship Id="rId39" Type="http://schemas.openxmlformats.org/officeDocument/2006/relationships/customXml" Target="../customXml/item11.xml"/><Relationship Id="rId21" Type="http://schemas.microsoft.com/office/2007/relationships/slicerCache" Target="slicerCaches/slicerCache2.xml"/><Relationship Id="rId34" Type="http://schemas.openxmlformats.org/officeDocument/2006/relationships/customXml" Target="../customXml/item6.xml"/><Relationship Id="rId42" Type="http://schemas.openxmlformats.org/officeDocument/2006/relationships/customXml" Target="../customXml/item14.xml"/><Relationship Id="rId47" Type="http://schemas.openxmlformats.org/officeDocument/2006/relationships/customXml" Target="../customXml/item19.xml"/><Relationship Id="rId50" Type="http://schemas.openxmlformats.org/officeDocument/2006/relationships/customXml" Target="../customXml/item22.xml"/><Relationship Id="rId55" Type="http://schemas.openxmlformats.org/officeDocument/2006/relationships/customXml" Target="../customXml/item27.xml"/><Relationship Id="rId63" Type="http://schemas.openxmlformats.org/officeDocument/2006/relationships/customXml" Target="../customXml/item35.xml"/><Relationship Id="rId68" Type="http://schemas.openxmlformats.org/officeDocument/2006/relationships/customXml" Target="../customXml/item40.xml"/><Relationship Id="rId7" Type="http://schemas.openxmlformats.org/officeDocument/2006/relationships/pivotCacheDefinition" Target="pivotCache/pivotCacheDefinition4.xml"/><Relationship Id="rId71" Type="http://schemas.openxmlformats.org/officeDocument/2006/relationships/customXml" Target="../customXml/item43.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styles" Target="styles.xml"/><Relationship Id="rId32" Type="http://schemas.openxmlformats.org/officeDocument/2006/relationships/customXml" Target="../customXml/item4.xml"/><Relationship Id="rId37" Type="http://schemas.openxmlformats.org/officeDocument/2006/relationships/customXml" Target="../customXml/item9.xml"/><Relationship Id="rId40" Type="http://schemas.openxmlformats.org/officeDocument/2006/relationships/customXml" Target="../customXml/item12.xml"/><Relationship Id="rId45" Type="http://schemas.openxmlformats.org/officeDocument/2006/relationships/customXml" Target="../customXml/item17.xml"/><Relationship Id="rId53" Type="http://schemas.openxmlformats.org/officeDocument/2006/relationships/customXml" Target="../customXml/item25.xml"/><Relationship Id="rId58" Type="http://schemas.openxmlformats.org/officeDocument/2006/relationships/customXml" Target="../customXml/item30.xml"/><Relationship Id="rId66" Type="http://schemas.openxmlformats.org/officeDocument/2006/relationships/customXml" Target="../customXml/item38.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openxmlformats.org/officeDocument/2006/relationships/connections" Target="connections.xml"/><Relationship Id="rId28" Type="http://schemas.openxmlformats.org/officeDocument/2006/relationships/calcChain" Target="calcChain.xml"/><Relationship Id="rId36" Type="http://schemas.openxmlformats.org/officeDocument/2006/relationships/customXml" Target="../customXml/item8.xml"/><Relationship Id="rId49" Type="http://schemas.openxmlformats.org/officeDocument/2006/relationships/customXml" Target="../customXml/item21.xml"/><Relationship Id="rId57" Type="http://schemas.openxmlformats.org/officeDocument/2006/relationships/customXml" Target="../customXml/item29.xml"/><Relationship Id="rId61" Type="http://schemas.openxmlformats.org/officeDocument/2006/relationships/customXml" Target="../customXml/item33.xml"/><Relationship Id="rId10" Type="http://schemas.openxmlformats.org/officeDocument/2006/relationships/pivotCacheDefinition" Target="pivotCache/pivotCacheDefinition7.xml"/><Relationship Id="rId19" Type="http://schemas.openxmlformats.org/officeDocument/2006/relationships/pivotCacheDefinition" Target="pivotCache/pivotCacheDefinition16.xml"/><Relationship Id="rId31" Type="http://schemas.openxmlformats.org/officeDocument/2006/relationships/customXml" Target="../customXml/item3.xml"/><Relationship Id="rId44" Type="http://schemas.openxmlformats.org/officeDocument/2006/relationships/customXml" Target="../customXml/item16.xml"/><Relationship Id="rId52" Type="http://schemas.openxmlformats.org/officeDocument/2006/relationships/customXml" Target="../customXml/item24.xml"/><Relationship Id="rId60" Type="http://schemas.openxmlformats.org/officeDocument/2006/relationships/customXml" Target="../customXml/item32.xml"/><Relationship Id="rId65" Type="http://schemas.openxmlformats.org/officeDocument/2006/relationships/customXml" Target="../customXml/item37.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theme" Target="theme/theme1.xml"/><Relationship Id="rId27" Type="http://schemas.openxmlformats.org/officeDocument/2006/relationships/powerPivotData" Target="model/item.data"/><Relationship Id="rId30" Type="http://schemas.openxmlformats.org/officeDocument/2006/relationships/customXml" Target="../customXml/item2.xml"/><Relationship Id="rId35" Type="http://schemas.openxmlformats.org/officeDocument/2006/relationships/customXml" Target="../customXml/item7.xml"/><Relationship Id="rId43" Type="http://schemas.openxmlformats.org/officeDocument/2006/relationships/customXml" Target="../customXml/item15.xml"/><Relationship Id="rId48" Type="http://schemas.openxmlformats.org/officeDocument/2006/relationships/customXml" Target="../customXml/item20.xml"/><Relationship Id="rId56" Type="http://schemas.openxmlformats.org/officeDocument/2006/relationships/customXml" Target="../customXml/item28.xml"/><Relationship Id="rId64" Type="http://schemas.openxmlformats.org/officeDocument/2006/relationships/customXml" Target="../customXml/item36.xml"/><Relationship Id="rId69" Type="http://schemas.openxmlformats.org/officeDocument/2006/relationships/customXml" Target="../customXml/item41.xml"/><Relationship Id="rId8" Type="http://schemas.openxmlformats.org/officeDocument/2006/relationships/pivotCacheDefinition" Target="pivotCache/pivotCacheDefinition5.xml"/><Relationship Id="rId51" Type="http://schemas.openxmlformats.org/officeDocument/2006/relationships/customXml" Target="../customXml/item23.xml"/><Relationship Id="rId72" Type="http://schemas.openxmlformats.org/officeDocument/2006/relationships/customXml" Target="../customXml/item44.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sharedStrings" Target="sharedStrings.xml"/><Relationship Id="rId33" Type="http://schemas.openxmlformats.org/officeDocument/2006/relationships/customXml" Target="../customXml/item5.xml"/><Relationship Id="rId38" Type="http://schemas.openxmlformats.org/officeDocument/2006/relationships/customXml" Target="../customXml/item10.xml"/><Relationship Id="rId46" Type="http://schemas.openxmlformats.org/officeDocument/2006/relationships/customXml" Target="../customXml/item18.xml"/><Relationship Id="rId59" Type="http://schemas.openxmlformats.org/officeDocument/2006/relationships/customXml" Target="../customXml/item31.xml"/><Relationship Id="rId67" Type="http://schemas.openxmlformats.org/officeDocument/2006/relationships/customXml" Target="../customXml/item39.xml"/><Relationship Id="rId20" Type="http://schemas.microsoft.com/office/2007/relationships/slicerCache" Target="slicerCaches/slicerCache1.xml"/><Relationship Id="rId41" Type="http://schemas.openxmlformats.org/officeDocument/2006/relationships/customXml" Target="../customXml/item13.xml"/><Relationship Id="rId54" Type="http://schemas.openxmlformats.org/officeDocument/2006/relationships/customXml" Target="../customXml/item26.xml"/><Relationship Id="rId62" Type="http://schemas.openxmlformats.org/officeDocument/2006/relationships/customXml" Target="../customXml/item34.xml"/><Relationship Id="rId70" Type="http://schemas.openxmlformats.org/officeDocument/2006/relationships/customXml" Target="../customXml/item4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[AdvProject.xlsx]Analysis Orders!PivotTable15</c:name>
    <c:fmtId val="19"/>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7B6454"/>
          </a:solidFill>
          <a:ln>
            <a:noFill/>
          </a:ln>
          <a:effectLst/>
        </c:spPr>
        <c:marker>
          <c:symbol val="none"/>
        </c:marker>
        <c:dLbl>
          <c:idx val="0"/>
          <c:numFmt formatCode="0.0,,&quot;M&quot;" sourceLinked="0"/>
          <c:spPr>
            <a:noFill/>
            <a:ln>
              <a:noFill/>
            </a:ln>
            <a:effectLst/>
          </c:spPr>
          <c:txPr>
            <a:bodyPr rot="-5400000" spcFirstLastPara="1" vertOverflow="ellipsis" wrap="square" lIns="38100" tIns="19050" rIns="38100" bIns="19050" anchor="ctr" anchorCtr="0">
              <a:spAutoFit/>
            </a:bodyPr>
            <a:lstStyle/>
            <a:p>
              <a:pPr algn="ctr">
                <a:defRPr lang="en-US" sz="14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B3A1A1"/>
          </a:solidFill>
          <a:ln>
            <a:noFill/>
          </a:ln>
          <a:effectLst/>
        </c:spPr>
        <c:marker>
          <c:symbol val="none"/>
        </c:marker>
        <c:dLbl>
          <c:idx val="0"/>
          <c:numFmt formatCode="0.0,,&quot;M&quot;" sourceLinked="0"/>
          <c:spPr>
            <a:noFill/>
            <a:ln>
              <a:noFill/>
            </a:ln>
            <a:effectLst/>
          </c:spPr>
          <c:txPr>
            <a:bodyPr rot="-5400000" spcFirstLastPara="1" vertOverflow="ellipsis" wrap="square" lIns="38100" tIns="19050" rIns="38100" bIns="19050" anchor="ctr" anchorCtr="1">
              <a:spAutoFit/>
            </a:bodyPr>
            <a:lstStyle/>
            <a:p>
              <a:pPr>
                <a:defRPr sz="1400" b="0" i="0" u="none" strike="noStrike" kern="1200" baseline="0">
                  <a:solidFill>
                    <a:schemeClr val="tx1">
                      <a:lumMod val="65000"/>
                      <a:lumOff val="3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382722065138095"/>
          <c:y val="0.34418985794714591"/>
          <c:w val="0.59015608421287769"/>
          <c:h val="0.62509924278634499"/>
        </c:manualLayout>
      </c:layout>
      <c:barChart>
        <c:barDir val="col"/>
        <c:grouping val="clustered"/>
        <c:varyColors val="0"/>
        <c:ser>
          <c:idx val="0"/>
          <c:order val="0"/>
          <c:tx>
            <c:strRef>
              <c:f>'Analysis Orders'!$J$1</c:f>
              <c:strCache>
                <c:ptCount val="1"/>
                <c:pt idx="0">
                  <c:v>YTD Revenue</c:v>
                </c:pt>
              </c:strCache>
            </c:strRef>
          </c:tx>
          <c:spPr>
            <a:solidFill>
              <a:srgbClr val="7B6454"/>
            </a:solidFill>
            <a:ln>
              <a:noFill/>
            </a:ln>
            <a:effectLst/>
          </c:spPr>
          <c:invertIfNegative val="0"/>
          <c:dLbls>
            <c:numFmt formatCode="0.0,,&quot;M&quot;" sourceLinked="0"/>
            <c:spPr>
              <a:noFill/>
              <a:ln>
                <a:noFill/>
              </a:ln>
              <a:effectLst/>
            </c:spPr>
            <c:txPr>
              <a:bodyPr rot="-5400000" spcFirstLastPara="1" vertOverflow="ellipsis" wrap="square" lIns="38100" tIns="19050" rIns="38100" bIns="19050" anchor="ctr" anchorCtr="0">
                <a:spAutoFit/>
              </a:bodyPr>
              <a:lstStyle/>
              <a:p>
                <a:pPr algn="ctr">
                  <a:defRPr lang="en-US" sz="14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Orders'!$J$2</c:f>
              <c:strCache>
                <c:ptCount val="1"/>
                <c:pt idx="0">
                  <c:v>Total</c:v>
                </c:pt>
              </c:strCache>
            </c:strRef>
          </c:cat>
          <c:val>
            <c:numRef>
              <c:f>'Analysis Orders'!$J$2</c:f>
              <c:numCache>
                <c:formatCode>General</c:formatCode>
                <c:ptCount val="1"/>
                <c:pt idx="0">
                  <c:v>9185449.4472999722</c:v>
                </c:pt>
              </c:numCache>
            </c:numRef>
          </c:val>
          <c:extLst>
            <c:ext xmlns:c16="http://schemas.microsoft.com/office/drawing/2014/chart" uri="{C3380CC4-5D6E-409C-BE32-E72D297353CC}">
              <c16:uniqueId val="{00000000-7EA4-4E29-9796-57A53BFC1738}"/>
            </c:ext>
          </c:extLst>
        </c:ser>
        <c:ser>
          <c:idx val="1"/>
          <c:order val="1"/>
          <c:tx>
            <c:strRef>
              <c:f>'Analysis Orders'!$K$1</c:f>
              <c:strCache>
                <c:ptCount val="1"/>
                <c:pt idx="0">
                  <c:v>YTD Cost</c:v>
                </c:pt>
              </c:strCache>
            </c:strRef>
          </c:tx>
          <c:spPr>
            <a:solidFill>
              <a:srgbClr val="B3A1A1"/>
            </a:solidFill>
            <a:ln>
              <a:noFill/>
            </a:ln>
            <a:effectLst/>
          </c:spPr>
          <c:invertIfNegative val="0"/>
          <c:dLbls>
            <c:numFmt formatCode="0.0,,&quot;M&quot;" sourceLinked="0"/>
            <c:spPr>
              <a:noFill/>
              <a:ln>
                <a:noFill/>
              </a:ln>
              <a:effectLst/>
            </c:spPr>
            <c:txPr>
              <a:bodyPr rot="-5400000" spcFirstLastPara="1" vertOverflow="ellipsis" wrap="square" lIns="38100" tIns="19050" rIns="38100" bIns="19050" anchor="ctr" anchorCtr="1">
                <a:spAutoFit/>
              </a:bodyPr>
              <a:lstStyle/>
              <a:p>
                <a:pPr>
                  <a:defRPr sz="1400" b="0" i="0" u="none" strike="noStrike" kern="1200" baseline="0">
                    <a:solidFill>
                      <a:schemeClr val="tx1">
                        <a:lumMod val="65000"/>
                        <a:lumOff val="3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Orders'!$J$2</c:f>
              <c:strCache>
                <c:ptCount val="1"/>
                <c:pt idx="0">
                  <c:v>Total</c:v>
                </c:pt>
              </c:strCache>
            </c:strRef>
          </c:cat>
          <c:val>
            <c:numRef>
              <c:f>'Analysis Orders'!$K$2</c:f>
              <c:numCache>
                <c:formatCode>\$#,##0;\-\$#,##0;\$#,##0</c:formatCode>
                <c:ptCount val="1"/>
                <c:pt idx="0">
                  <c:v>5296420.4725000085</c:v>
                </c:pt>
              </c:numCache>
            </c:numRef>
          </c:val>
          <c:extLst>
            <c:ext xmlns:c16="http://schemas.microsoft.com/office/drawing/2014/chart" uri="{C3380CC4-5D6E-409C-BE32-E72D297353CC}">
              <c16:uniqueId val="{00000001-7EA4-4E29-9796-57A53BFC1738}"/>
            </c:ext>
          </c:extLst>
        </c:ser>
        <c:dLbls>
          <c:dLblPos val="outEnd"/>
          <c:showLegendKey val="0"/>
          <c:showVal val="1"/>
          <c:showCatName val="0"/>
          <c:showSerName val="0"/>
          <c:showPercent val="0"/>
          <c:showBubbleSize val="0"/>
        </c:dLbls>
        <c:gapWidth val="431"/>
        <c:overlap val="-12"/>
        <c:axId val="104029823"/>
        <c:axId val="104031135"/>
      </c:barChart>
      <c:catAx>
        <c:axId val="104029823"/>
        <c:scaling>
          <c:orientation val="minMax"/>
        </c:scaling>
        <c:delete val="1"/>
        <c:axPos val="b"/>
        <c:numFmt formatCode="General" sourceLinked="1"/>
        <c:majorTickMark val="none"/>
        <c:minorTickMark val="none"/>
        <c:tickLblPos val="nextTo"/>
        <c:crossAx val="104031135"/>
        <c:crosses val="autoZero"/>
        <c:auto val="1"/>
        <c:lblAlgn val="ctr"/>
        <c:lblOffset val="100"/>
        <c:noMultiLvlLbl val="0"/>
      </c:catAx>
      <c:valAx>
        <c:axId val="104031135"/>
        <c:scaling>
          <c:orientation val="minMax"/>
        </c:scaling>
        <c:delete val="1"/>
        <c:axPos val="l"/>
        <c:numFmt formatCode="General" sourceLinked="1"/>
        <c:majorTickMark val="none"/>
        <c:minorTickMark val="none"/>
        <c:tickLblPos val="nextTo"/>
        <c:crossAx val="104029823"/>
        <c:crosses val="autoZero"/>
        <c:crossBetween val="between"/>
      </c:valAx>
      <c:spPr>
        <a:noFill/>
        <a:ln>
          <a:noFill/>
        </a:ln>
        <a:effectLst/>
      </c:spPr>
    </c:plotArea>
    <c:legend>
      <c:legendPos val="t"/>
      <c:layout>
        <c:manualLayout>
          <c:xMode val="edge"/>
          <c:yMode val="edge"/>
          <c:x val="0.10219597550306211"/>
          <c:y val="0.13125012564918748"/>
          <c:w val="0.26054854890989626"/>
          <c:h val="0.3095497671235026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2">
                  <a:lumMod val="75000"/>
                </a:schemeClr>
              </a:solidFill>
              <a:latin typeface="Segoe UI Light" panose="020B0502040204020203" pitchFamily="34" charset="0"/>
              <a:ea typeface="+mn-ea"/>
              <a:cs typeface="Segoe UI Light"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[AdvProject.xlsx]Analysis Orders!Linechart</c:name>
    <c:fmtId val="3"/>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6"/>
          </a:solidFill>
          <a:ln>
            <a:noFill/>
          </a:ln>
          <a:effectLst/>
          <a:sp3d/>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7.5029285805251769E-2"/>
          <c:y val="0.29849438051012855"/>
          <c:w val="0.92086360700239578"/>
          <c:h val="0.47109657446665321"/>
        </c:manualLayout>
      </c:layout>
      <c:area3DChart>
        <c:grouping val="standard"/>
        <c:varyColors val="0"/>
        <c:ser>
          <c:idx val="0"/>
          <c:order val="0"/>
          <c:tx>
            <c:strRef>
              <c:f>'Analysis Orders'!$B$3</c:f>
              <c:strCache>
                <c:ptCount val="1"/>
                <c:pt idx="0">
                  <c:v>Total</c:v>
                </c:pt>
              </c:strCache>
            </c:strRef>
          </c:tx>
          <c:spPr>
            <a:solidFill>
              <a:schemeClr val="accent6"/>
            </a:solidFill>
            <a:ln>
              <a:noFill/>
            </a:ln>
            <a:effectLst/>
            <a:sp3d/>
          </c:spPr>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 Orders'!$A$4:$A$10</c:f>
              <c:strCache>
                <c:ptCount val="6"/>
                <c:pt idx="0">
                  <c:v>Jan-2017</c:v>
                </c:pt>
                <c:pt idx="1">
                  <c:v>Feb-2017</c:v>
                </c:pt>
                <c:pt idx="2">
                  <c:v>Mar-2017</c:v>
                </c:pt>
                <c:pt idx="3">
                  <c:v>Apr-2017</c:v>
                </c:pt>
                <c:pt idx="4">
                  <c:v>May-2017</c:v>
                </c:pt>
                <c:pt idx="5">
                  <c:v>Jun-2017</c:v>
                </c:pt>
              </c:strCache>
            </c:strRef>
          </c:cat>
          <c:val>
            <c:numRef>
              <c:f>'Analysis Orders'!$B$4:$B$10</c:f>
              <c:numCache>
                <c:formatCode>#,##0</c:formatCode>
                <c:ptCount val="6"/>
                <c:pt idx="0">
                  <c:v>7020</c:v>
                </c:pt>
                <c:pt idx="1">
                  <c:v>6828</c:v>
                </c:pt>
                <c:pt idx="2">
                  <c:v>7327</c:v>
                </c:pt>
                <c:pt idx="3">
                  <c:v>7680</c:v>
                </c:pt>
                <c:pt idx="4">
                  <c:v>8199</c:v>
                </c:pt>
                <c:pt idx="5">
                  <c:v>8260</c:v>
                </c:pt>
              </c:numCache>
            </c:numRef>
          </c:val>
          <c:extLst>
            <c:ext xmlns:c16="http://schemas.microsoft.com/office/drawing/2014/chart" uri="{C3380CC4-5D6E-409C-BE32-E72D297353CC}">
              <c16:uniqueId val="{00000005-58EF-404C-BF76-A47289215BD0}"/>
            </c:ext>
          </c:extLst>
        </c:ser>
        <c:dLbls>
          <c:showLegendKey val="0"/>
          <c:showVal val="1"/>
          <c:showCatName val="0"/>
          <c:showSerName val="0"/>
          <c:showPercent val="0"/>
          <c:showBubbleSize val="0"/>
        </c:dLbls>
        <c:axId val="456403256"/>
        <c:axId val="456403912"/>
        <c:axId val="1250555896"/>
      </c:area3DChart>
      <c:catAx>
        <c:axId val="456403256"/>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t" anchorCtr="0"/>
          <a:lstStyle/>
          <a:p>
            <a:pPr>
              <a:defRPr sz="900" b="0" i="0" u="none" strike="noStrike" kern="1200" baseline="0">
                <a:solidFill>
                  <a:schemeClr val="bg2">
                    <a:lumMod val="75000"/>
                  </a:schemeClr>
                </a:solidFill>
                <a:latin typeface="Segoe UI Light" panose="020B0502040204020203" pitchFamily="34" charset="0"/>
                <a:ea typeface="+mn-ea"/>
                <a:cs typeface="Segoe UI Light" panose="020B0502040204020203" pitchFamily="34" charset="0"/>
              </a:defRPr>
            </a:pPr>
            <a:endParaRPr lang="en-US"/>
          </a:p>
        </c:txPr>
        <c:crossAx val="456403912"/>
        <c:crosses val="autoZero"/>
        <c:auto val="1"/>
        <c:lblAlgn val="ctr"/>
        <c:lblOffset val="100"/>
        <c:noMultiLvlLbl val="0"/>
      </c:catAx>
      <c:valAx>
        <c:axId val="456403912"/>
        <c:scaling>
          <c:orientation val="minMax"/>
        </c:scaling>
        <c:delete val="1"/>
        <c:axPos val="r"/>
        <c:numFmt formatCode="0,&quot;K&quot;" sourceLinked="0"/>
        <c:majorTickMark val="out"/>
        <c:minorTickMark val="none"/>
        <c:tickLblPos val="nextTo"/>
        <c:crossAx val="456403256"/>
        <c:crosses val="max"/>
        <c:crossBetween val="midCat"/>
        <c:majorUnit val="1000"/>
        <c:minorUnit val="50"/>
      </c:valAx>
      <c:serAx>
        <c:axId val="1250555896"/>
        <c:scaling>
          <c:orientation val="minMax"/>
        </c:scaling>
        <c:delete val="1"/>
        <c:axPos val="b"/>
        <c:majorTickMark val="out"/>
        <c:minorTickMark val="none"/>
        <c:tickLblPos val="nextTo"/>
        <c:crossAx val="456403912"/>
        <c:crosses val="autoZero"/>
      </c:ser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[AdvProject.xlsx]Analysis Orders!Order by Category</c:name>
    <c:fmtId val="12"/>
  </c:pivotSource>
  <c:chart>
    <c:title>
      <c:tx>
        <c:rich>
          <a:bodyPr rot="0" spcFirstLastPara="1" vertOverflow="ellipsis" vert="horz" wrap="square" anchor="ctr" anchorCtr="1"/>
          <a:lstStyle/>
          <a:p>
            <a:pPr>
              <a:defRPr sz="1600" b="0" i="0" u="none" strike="noStrike" kern="1200" baseline="0">
                <a:solidFill>
                  <a:schemeClr val="tx1">
                    <a:lumMod val="65000"/>
                    <a:lumOff val="35000"/>
                  </a:schemeClr>
                </a:solidFill>
                <a:latin typeface="Abadi" panose="020B0604020104020204" pitchFamily="34" charset="0"/>
                <a:ea typeface="+mn-ea"/>
                <a:cs typeface="+mn-cs"/>
              </a:defRPr>
            </a:pPr>
            <a:r>
              <a:rPr lang="en-US" b="0">
                <a:latin typeface="Abadi" panose="020B0604020104020204" pitchFamily="34" charset="0"/>
              </a:rPr>
              <a:t>Orders by Category</a:t>
            </a:r>
          </a:p>
        </c:rich>
      </c:tx>
      <c:layout>
        <c:manualLayout>
          <c:xMode val="edge"/>
          <c:yMode val="edge"/>
          <c:x val="3.292002335211338E-2"/>
          <c:y val="3.7184594953519258E-2"/>
        </c:manualLayout>
      </c:layout>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Abadi" panose="020B0604020104020204" pitchFamily="34" charset="0"/>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pivotFmt>
      <c:pivotFmt>
        <c:idx val="7"/>
      </c:pivotFmt>
      <c:pivotFmt>
        <c:idx val="8"/>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pivotFmt>
      <c:pivotFmt>
        <c:idx val="13"/>
      </c:pivotFmt>
      <c:pivotFmt>
        <c:idx val="14"/>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quot;K&quot;" sourceLinked="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0.32819268531942036"/>
          <c:y val="0.2196028484487248"/>
          <c:w val="0.44603399781638864"/>
          <c:h val="0.75621837270341208"/>
        </c:manualLayout>
      </c:layout>
      <c:doughnutChart>
        <c:varyColors val="1"/>
        <c:ser>
          <c:idx val="0"/>
          <c:order val="0"/>
          <c:tx>
            <c:strRef>
              <c:f>'Analysis Orders'!$E$1</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A02-490A-92BE-6D839667A219}"/>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A02-490A-92BE-6D839667A219}"/>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0A02-490A-92BE-6D839667A219}"/>
              </c:ext>
            </c:extLst>
          </c:dPt>
          <c:dLbls>
            <c:numFmt formatCode="0,&quot;K&quot;" sourceLinked="0"/>
            <c:spPr>
              <a:noFill/>
              <a:ln>
                <a:no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tx1">
                        <a:lumMod val="85000"/>
                        <a:lumOff val="1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'Analysis Orders'!$D$2:$D$5</c:f>
              <c:strCache>
                <c:ptCount val="3"/>
                <c:pt idx="0">
                  <c:v>Accessories</c:v>
                </c:pt>
                <c:pt idx="1">
                  <c:v>Bikes</c:v>
                </c:pt>
                <c:pt idx="2">
                  <c:v>Clothing</c:v>
                </c:pt>
              </c:strCache>
            </c:strRef>
          </c:cat>
          <c:val>
            <c:numRef>
              <c:f>'Analysis Orders'!$E$2:$E$5</c:f>
              <c:numCache>
                <c:formatCode>0</c:formatCode>
                <c:ptCount val="3"/>
                <c:pt idx="0">
                  <c:v>32493</c:v>
                </c:pt>
                <c:pt idx="1">
                  <c:v>5689</c:v>
                </c:pt>
                <c:pt idx="2">
                  <c:v>7132</c:v>
                </c:pt>
              </c:numCache>
            </c:numRef>
          </c:val>
          <c:extLst>
            <c:ext xmlns:c16="http://schemas.microsoft.com/office/drawing/2014/chart" uri="{C3380CC4-5D6E-409C-BE32-E72D297353CC}">
              <c16:uniqueId val="{00000006-4685-456B-BF8B-F0BAA25A4C8B}"/>
            </c:ext>
          </c:extLst>
        </c:ser>
        <c:dLbls>
          <c:showLegendKey val="0"/>
          <c:showVal val="1"/>
          <c:showCatName val="0"/>
          <c:showSerName val="0"/>
          <c:showPercent val="0"/>
          <c:showBubbleSize val="0"/>
          <c:showLeaderLines val="0"/>
        </c:dLbls>
        <c:firstSliceAng val="0"/>
        <c:holeSize val="50"/>
      </c:doughnutChart>
      <c:spPr>
        <a:noFill/>
        <a:ln>
          <a:noFill/>
        </a:ln>
        <a:effectLst/>
      </c:spPr>
    </c:plotArea>
    <c:legend>
      <c:legendPos val="t"/>
      <c:layout>
        <c:manualLayout>
          <c:xMode val="edge"/>
          <c:yMode val="edge"/>
          <c:x val="3.2020717404703414E-2"/>
          <c:y val="0.34810092961487382"/>
          <c:w val="0.27101473179793906"/>
          <c:h val="0.3233738013823969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2">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[AdvProject.xlsx]Analysis Orders!Order by Subcategory</c:name>
    <c:fmtId val="2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tx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650487326358754"/>
          <c:y val="9.9540657976412164E-2"/>
          <c:w val="0.73196534801887236"/>
          <c:h val="0.85030846004584626"/>
        </c:manualLayout>
      </c:layout>
      <c:barChart>
        <c:barDir val="bar"/>
        <c:grouping val="clustered"/>
        <c:varyColors val="0"/>
        <c:ser>
          <c:idx val="0"/>
          <c:order val="0"/>
          <c:tx>
            <c:strRef>
              <c:f>'Analysis Orders'!$B$12</c:f>
              <c:strCache>
                <c:ptCount val="1"/>
                <c:pt idx="0">
                  <c:v>Total</c:v>
                </c:pt>
              </c:strCache>
            </c:strRef>
          </c:tx>
          <c:spPr>
            <a:solidFill>
              <a:schemeClr val="tx2">
                <a:lumMod val="50000"/>
              </a:schemeClr>
            </a:solidFill>
            <a:ln>
              <a:noFill/>
            </a:ln>
            <a:effectLst/>
          </c:spPr>
          <c:invertIfNegative val="0"/>
          <c:cat>
            <c:strRef>
              <c:f>'Analysis Orders'!$A$13:$A$30</c:f>
              <c:strCache>
                <c:ptCount val="17"/>
                <c:pt idx="0">
                  <c:v>Socks</c:v>
                </c:pt>
                <c:pt idx="1">
                  <c:v>Cleaners</c:v>
                </c:pt>
                <c:pt idx="2">
                  <c:v>Bike Stands</c:v>
                </c:pt>
                <c:pt idx="3">
                  <c:v>Bike Racks</c:v>
                </c:pt>
                <c:pt idx="4">
                  <c:v>Vests</c:v>
                </c:pt>
                <c:pt idx="5">
                  <c:v>Caps</c:v>
                </c:pt>
                <c:pt idx="6">
                  <c:v>Hydration Packs</c:v>
                </c:pt>
                <c:pt idx="7">
                  <c:v>Shorts</c:v>
                </c:pt>
                <c:pt idx="8">
                  <c:v>Gloves</c:v>
                </c:pt>
                <c:pt idx="9">
                  <c:v>Fenders</c:v>
                </c:pt>
                <c:pt idx="10">
                  <c:v>Bottles and Cages</c:v>
                </c:pt>
                <c:pt idx="11">
                  <c:v>Jerseys</c:v>
                </c:pt>
                <c:pt idx="12">
                  <c:v>Helmets</c:v>
                </c:pt>
                <c:pt idx="13">
                  <c:v>Tires and Tubes</c:v>
                </c:pt>
                <c:pt idx="14">
                  <c:v>Touring Bikes</c:v>
                </c:pt>
                <c:pt idx="15">
                  <c:v>Road Bikes</c:v>
                </c:pt>
                <c:pt idx="16">
                  <c:v>Mountain Bikes</c:v>
                </c:pt>
              </c:strCache>
            </c:strRef>
          </c:cat>
          <c:val>
            <c:numRef>
              <c:f>'Analysis Orders'!$B$13:$B$30</c:f>
              <c:numCache>
                <c:formatCode>General</c:formatCode>
                <c:ptCount val="17"/>
                <c:pt idx="0">
                  <c:v>5214.1999999999771</c:v>
                </c:pt>
                <c:pt idx="1">
                  <c:v>7544.5499999999829</c:v>
                </c:pt>
                <c:pt idx="2">
                  <c:v>18444</c:v>
                </c:pt>
                <c:pt idx="3">
                  <c:v>20040</c:v>
                </c:pt>
                <c:pt idx="4">
                  <c:v>20129.5</c:v>
                </c:pt>
                <c:pt idx="5">
                  <c:v>20694.214800000002</c:v>
                </c:pt>
                <c:pt idx="6">
                  <c:v>21666.059999999983</c:v>
                </c:pt>
                <c:pt idx="7">
                  <c:v>36114.840000000178</c:v>
                </c:pt>
                <c:pt idx="8">
                  <c:v>36240.525899999993</c:v>
                </c:pt>
                <c:pt idx="9">
                  <c:v>48839.560000000034</c:v>
                </c:pt>
                <c:pt idx="10">
                  <c:v>62125.020000000513</c:v>
                </c:pt>
                <c:pt idx="11">
                  <c:v>90870.647400000031</c:v>
                </c:pt>
                <c:pt idx="12">
                  <c:v>117509.80919999989</c:v>
                </c:pt>
                <c:pt idx="13">
                  <c:v>211161.9900000022</c:v>
                </c:pt>
                <c:pt idx="14">
                  <c:v>2375317.9500000249</c:v>
                </c:pt>
                <c:pt idx="15">
                  <c:v>2715812.7400000766</c:v>
                </c:pt>
                <c:pt idx="16">
                  <c:v>3377723.8400000329</c:v>
                </c:pt>
              </c:numCache>
            </c:numRef>
          </c:val>
          <c:extLst>
            <c:ext xmlns:c16="http://schemas.microsoft.com/office/drawing/2014/chart" uri="{C3380CC4-5D6E-409C-BE32-E72D297353CC}">
              <c16:uniqueId val="{00000001-958A-4A22-90BF-C5258430C9AA}"/>
            </c:ext>
          </c:extLst>
        </c:ser>
        <c:dLbls>
          <c:showLegendKey val="0"/>
          <c:showVal val="0"/>
          <c:showCatName val="0"/>
          <c:showSerName val="0"/>
          <c:showPercent val="0"/>
          <c:showBubbleSize val="0"/>
        </c:dLbls>
        <c:gapWidth val="12"/>
        <c:overlap val="54"/>
        <c:axId val="101779983"/>
        <c:axId val="101785231"/>
      </c:barChart>
      <c:catAx>
        <c:axId val="101779983"/>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2">
                    <a:lumMod val="75000"/>
                  </a:schemeClr>
                </a:solidFill>
                <a:latin typeface="Segoe UI Light" panose="020B0502040204020203" pitchFamily="34" charset="0"/>
                <a:ea typeface="+mn-ea"/>
                <a:cs typeface="Segoe UI Light" panose="020B0502040204020203" pitchFamily="34" charset="0"/>
              </a:defRPr>
            </a:pPr>
            <a:endParaRPr lang="en-US"/>
          </a:p>
        </c:txPr>
        <c:crossAx val="101785231"/>
        <c:crosses val="autoZero"/>
        <c:auto val="1"/>
        <c:lblAlgn val="ctr"/>
        <c:lblOffset val="100"/>
        <c:noMultiLvlLbl val="0"/>
      </c:catAx>
      <c:valAx>
        <c:axId val="101785231"/>
        <c:scaling>
          <c:orientation val="minMax"/>
        </c:scaling>
        <c:delete val="0"/>
        <c:axPos val="b"/>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Segoe UI Light" panose="020B0502040204020203" pitchFamily="34" charset="0"/>
                <a:ea typeface="+mn-ea"/>
                <a:cs typeface="Segoe UI Light" panose="020B0502040204020203" pitchFamily="34" charset="0"/>
              </a:defRPr>
            </a:pPr>
            <a:endParaRPr lang="en-US"/>
          </a:p>
        </c:txPr>
        <c:crossAx val="1017799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[AdvProject.xlsx]Analysis Orders!Order by Country</c:name>
    <c:fmtId val="2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 Orders'!$H$1</c:f>
              <c:strCache>
                <c:ptCount val="1"/>
                <c:pt idx="0">
                  <c:v>Total</c:v>
                </c:pt>
              </c:strCache>
            </c:strRef>
          </c:tx>
          <c:spPr>
            <a:solidFill>
              <a:schemeClr val="tx2">
                <a:lumMod val="50000"/>
              </a:schemeClr>
            </a:solidFill>
            <a:ln>
              <a:noFill/>
            </a:ln>
            <a:effectLst/>
          </c:spPr>
          <c:invertIfNegative val="0"/>
          <c:cat>
            <c:strRef>
              <c:f>'Analysis Orders'!$G$2:$G$8</c:f>
              <c:strCache>
                <c:ptCount val="6"/>
                <c:pt idx="0">
                  <c:v>United States</c:v>
                </c:pt>
                <c:pt idx="1">
                  <c:v>Australia</c:v>
                </c:pt>
                <c:pt idx="2">
                  <c:v>Canada</c:v>
                </c:pt>
                <c:pt idx="3">
                  <c:v>United Kingdom</c:v>
                </c:pt>
                <c:pt idx="4">
                  <c:v>Germany</c:v>
                </c:pt>
                <c:pt idx="5">
                  <c:v>France</c:v>
                </c:pt>
              </c:strCache>
            </c:strRef>
          </c:cat>
          <c:val>
            <c:numRef>
              <c:f>'Analysis Orders'!$H$2:$H$8</c:f>
              <c:numCache>
                <c:formatCode>0</c:formatCode>
                <c:ptCount val="6"/>
                <c:pt idx="0">
                  <c:v>16252</c:v>
                </c:pt>
                <c:pt idx="1">
                  <c:v>9487</c:v>
                </c:pt>
                <c:pt idx="2">
                  <c:v>5860</c:v>
                </c:pt>
                <c:pt idx="3">
                  <c:v>5093</c:v>
                </c:pt>
                <c:pt idx="4">
                  <c:v>4386</c:v>
                </c:pt>
                <c:pt idx="5">
                  <c:v>4236</c:v>
                </c:pt>
              </c:numCache>
            </c:numRef>
          </c:val>
          <c:extLst>
            <c:ext xmlns:c16="http://schemas.microsoft.com/office/drawing/2014/chart" uri="{C3380CC4-5D6E-409C-BE32-E72D297353CC}">
              <c16:uniqueId val="{00000000-82FE-4BC6-BB90-B5CEEAC9F99A}"/>
            </c:ext>
          </c:extLst>
        </c:ser>
        <c:dLbls>
          <c:showLegendKey val="0"/>
          <c:showVal val="0"/>
          <c:showCatName val="0"/>
          <c:showSerName val="0"/>
          <c:showPercent val="0"/>
          <c:showBubbleSize val="0"/>
        </c:dLbls>
        <c:gapWidth val="17"/>
        <c:overlap val="100"/>
        <c:axId val="1515519064"/>
        <c:axId val="1515518736"/>
      </c:barChart>
      <c:catAx>
        <c:axId val="1515519064"/>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2">
                    <a:lumMod val="75000"/>
                  </a:schemeClr>
                </a:solidFill>
                <a:latin typeface="Segoe UI Light" panose="020B0502040204020203" pitchFamily="34" charset="0"/>
                <a:ea typeface="+mn-ea"/>
                <a:cs typeface="Segoe UI Light" panose="020B0502040204020203" pitchFamily="34" charset="0"/>
              </a:defRPr>
            </a:pPr>
            <a:endParaRPr lang="en-US"/>
          </a:p>
        </c:txPr>
        <c:crossAx val="1515518736"/>
        <c:crosses val="autoZero"/>
        <c:auto val="1"/>
        <c:lblAlgn val="ctr"/>
        <c:lblOffset val="100"/>
        <c:noMultiLvlLbl val="0"/>
      </c:catAx>
      <c:valAx>
        <c:axId val="151551873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Segoe UI Light" panose="020B0502040204020203" pitchFamily="34" charset="0"/>
                <a:ea typeface="+mn-ea"/>
                <a:cs typeface="Segoe UI Light" panose="020B0502040204020203" pitchFamily="34" charset="0"/>
              </a:defRPr>
            </a:pPr>
            <a:endParaRPr lang="en-US"/>
          </a:p>
        </c:txPr>
        <c:crossAx val="15155190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000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6.svg"/><Relationship Id="rId13" Type="http://schemas.openxmlformats.org/officeDocument/2006/relationships/chart" Target="../charts/chart2.xml"/><Relationship Id="rId18" Type="http://schemas.microsoft.com/office/2017/06/relationships/model3d" Target="../media/model3d3.glb"/><Relationship Id="rId3" Type="http://schemas.openxmlformats.org/officeDocument/2006/relationships/image" Target="../media/image1.png"/><Relationship Id="rId7" Type="http://schemas.openxmlformats.org/officeDocument/2006/relationships/image" Target="../media/image5.png"/><Relationship Id="rId12" Type="http://schemas.openxmlformats.org/officeDocument/2006/relationships/image" Target="../media/image10.svg"/><Relationship Id="rId17" Type="http://schemas.openxmlformats.org/officeDocument/2006/relationships/image" Target="../media/image11.png"/><Relationship Id="rId2" Type="http://schemas.microsoft.com/office/2017/06/relationships/model3d" Target="../media/model3d1.glb"/><Relationship Id="rId16" Type="http://schemas.microsoft.com/office/2017/06/relationships/model3d" Target="../media/model3d2.glb"/><Relationship Id="rId20" Type="http://schemas.openxmlformats.org/officeDocument/2006/relationships/chart" Target="../charts/chart5.xml"/><Relationship Id="rId1" Type="http://schemas.openxmlformats.org/officeDocument/2006/relationships/chart" Target="../charts/chart1.xml"/><Relationship Id="rId6" Type="http://schemas.openxmlformats.org/officeDocument/2006/relationships/image" Target="../media/image4.png"/><Relationship Id="rId11" Type="http://schemas.openxmlformats.org/officeDocument/2006/relationships/image" Target="../media/image9.png"/><Relationship Id="rId5" Type="http://schemas.openxmlformats.org/officeDocument/2006/relationships/image" Target="../media/image3.svg"/><Relationship Id="rId15" Type="http://schemas.openxmlformats.org/officeDocument/2006/relationships/chart" Target="../charts/chart4.xml"/><Relationship Id="rId10" Type="http://schemas.openxmlformats.org/officeDocument/2006/relationships/image" Target="../media/image8.svg"/><Relationship Id="rId19" Type="http://schemas.openxmlformats.org/officeDocument/2006/relationships/image" Target="../media/image12.png"/><Relationship Id="rId4" Type="http://schemas.openxmlformats.org/officeDocument/2006/relationships/image" Target="../media/image2.png"/><Relationship Id="rId9" Type="http://schemas.openxmlformats.org/officeDocument/2006/relationships/image" Target="../media/image7.png"/><Relationship Id="rId1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16</xdr:col>
      <xdr:colOff>47625</xdr:colOff>
      <xdr:row>14</xdr:row>
      <xdr:rowOff>95251</xdr:rowOff>
    </xdr:from>
    <xdr:to>
      <xdr:col>20</xdr:col>
      <xdr:colOff>28575</xdr:colOff>
      <xdr:row>27</xdr:row>
      <xdr:rowOff>49501</xdr:rowOff>
    </xdr:to>
    <xdr:sp macro="" textlink="">
      <xdr:nvSpPr>
        <xdr:cNvPr id="2074" name="Rectangle: Rounded Corners 2073">
          <a:extLst>
            <a:ext uri="{FF2B5EF4-FFF2-40B4-BE49-F238E27FC236}">
              <a16:creationId xmlns:a16="http://schemas.microsoft.com/office/drawing/2014/main" id="{70AF7BFB-9C3B-7FFC-8066-FB81E685A99E}"/>
            </a:ext>
          </a:extLst>
        </xdr:cNvPr>
        <xdr:cNvSpPr/>
      </xdr:nvSpPr>
      <xdr:spPr>
        <a:xfrm>
          <a:off x="11620500" y="3733801"/>
          <a:ext cx="4038600" cy="2678400"/>
        </a:xfrm>
        <a:prstGeom prst="roundRect">
          <a:avLst/>
        </a:prstGeom>
        <a:solidFill>
          <a:schemeClr val="tx1">
            <a:lumMod val="75000"/>
            <a:lumOff val="25000"/>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CA" sz="1100">
            <a:solidFill>
              <a:schemeClr val="lt1"/>
            </a:solidFill>
            <a:latin typeface="+mn-lt"/>
            <a:ea typeface="+mn-ea"/>
            <a:cs typeface="+mn-cs"/>
          </a:endParaRPr>
        </a:p>
      </xdr:txBody>
    </xdr:sp>
    <xdr:clientData/>
  </xdr:twoCellAnchor>
  <xdr:twoCellAnchor>
    <xdr:from>
      <xdr:col>16</xdr:col>
      <xdr:colOff>47625</xdr:colOff>
      <xdr:row>14</xdr:row>
      <xdr:rowOff>28576</xdr:rowOff>
    </xdr:from>
    <xdr:to>
      <xdr:col>19</xdr:col>
      <xdr:colOff>714374</xdr:colOff>
      <xdr:row>26</xdr:row>
      <xdr:rowOff>9526</xdr:rowOff>
    </xdr:to>
    <xdr:graphicFrame macro="">
      <xdr:nvGraphicFramePr>
        <xdr:cNvPr id="12" name="Chart 11">
          <a:extLst>
            <a:ext uri="{FF2B5EF4-FFF2-40B4-BE49-F238E27FC236}">
              <a16:creationId xmlns:a16="http://schemas.microsoft.com/office/drawing/2014/main" id="{EE2EAD27-14FC-444E-82D6-36741A3AB0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325045</xdr:colOff>
      <xdr:row>0</xdr:row>
      <xdr:rowOff>98059</xdr:rowOff>
    </xdr:from>
    <xdr:to>
      <xdr:col>3</xdr:col>
      <xdr:colOff>685045</xdr:colOff>
      <xdr:row>1</xdr:row>
      <xdr:rowOff>333375</xdr:rowOff>
    </xdr:to>
    <mc:AlternateContent xmlns:mc="http://schemas.openxmlformats.org/markup-compatibility/2006">
      <mc:Choice xmlns:am3d="http://schemas.microsoft.com/office/drawing/2017/model3d" Requires="am3d">
        <xdr:graphicFrame macro="">
          <xdr:nvGraphicFramePr>
            <xdr:cNvPr id="9" name="3D Model 8" descr="Checkered Racing Flag">
              <a:extLst>
                <a:ext uri="{FF2B5EF4-FFF2-40B4-BE49-F238E27FC236}">
                  <a16:creationId xmlns:a16="http://schemas.microsoft.com/office/drawing/2014/main" id="{1AFEAF0C-77A1-A665-3B4C-624DBCE5E8A0}"/>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2">
                <am3d:spPr>
                  <a:xfrm>
                    <a:off x="0" y="0"/>
                    <a:ext cx="360000" cy="473441"/>
                  </a:xfrm>
                  <a:prstGeom prst="rect">
                    <a:avLst/>
                  </a:prstGeom>
                  <a:noFill/>
                </am3d:spPr>
                <am3d:camera>
                  <am3d:pos x="0" y="0" z="57898687"/>
                  <am3d:up dx="0" dy="36000000" dz="0"/>
                  <am3d:lookAt x="0" y="0" z="0"/>
                  <am3d:perspective fov="2700000"/>
                </am3d:camera>
                <am3d:trans>
                  <am3d:meterPerModelUnit n="624999" d="1000000"/>
                  <am3d:preTrans dx="-3362218" dy="0" dz="4170"/>
                  <am3d:scale>
                    <am3d:sx n="1000000" d="1000000"/>
                    <am3d:sy n="1000000" d="1000000"/>
                    <am3d:sz n="1000000" d="1000000"/>
                  </am3d:scale>
                  <am3d:rot ax="-118804" ay="1124376" az="-38186"/>
                  <am3d:postTrans dx="0" dy="0" dz="0"/>
                </am3d:trans>
                <am3d:raster rName="Office3DRenderer" rVer="16.0.8326">
                  <am3d:blip r:embed="rId3"/>
                </am3d:raster>
                <am3d:objViewport viewportSz="569466"/>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9" name="3D Model 8" descr="Checkered Racing Flag">
              <a:extLst>
                <a:ext uri="{FF2B5EF4-FFF2-40B4-BE49-F238E27FC236}">
                  <a16:creationId xmlns:a16="http://schemas.microsoft.com/office/drawing/2014/main" id="{1AFEAF0C-77A1-A665-3B4C-624DBCE5E8A0}"/>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3"/>
            <a:stretch>
              <a:fillRect/>
            </a:stretch>
          </xdr:blipFill>
          <xdr:spPr>
            <a:xfrm>
              <a:off x="3458770" y="98059"/>
              <a:ext cx="360000" cy="473441"/>
            </a:xfrm>
            <a:prstGeom prst="rect">
              <a:avLst/>
            </a:prstGeom>
            <a:noFill/>
          </xdr:spPr>
        </xdr:pic>
      </mc:Fallback>
    </mc:AlternateContent>
    <xdr:clientData/>
  </xdr:twoCellAnchor>
  <xdr:twoCellAnchor editAs="oneCell">
    <xdr:from>
      <xdr:col>6</xdr:col>
      <xdr:colOff>66675</xdr:colOff>
      <xdr:row>0</xdr:row>
      <xdr:rowOff>57150</xdr:rowOff>
    </xdr:from>
    <xdr:to>
      <xdr:col>7</xdr:col>
      <xdr:colOff>19212</xdr:colOff>
      <xdr:row>1</xdr:row>
      <xdr:rowOff>276224</xdr:rowOff>
    </xdr:to>
    <xdr:pic>
      <xdr:nvPicPr>
        <xdr:cNvPr id="13" name="Graphic 12" descr="Aperture with solid fill">
          <a:extLst>
            <a:ext uri="{FF2B5EF4-FFF2-40B4-BE49-F238E27FC236}">
              <a16:creationId xmlns:a16="http://schemas.microsoft.com/office/drawing/2014/main" id="{2B253DD5-A137-DCD8-C7A8-ACA1FEA6AFC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5229225" y="57150"/>
          <a:ext cx="495462" cy="457199"/>
        </a:xfrm>
        <a:prstGeom prst="rect">
          <a:avLst/>
        </a:prstGeom>
      </xdr:spPr>
    </xdr:pic>
    <xdr:clientData/>
  </xdr:twoCellAnchor>
  <xdr:twoCellAnchor editAs="absolute">
    <xdr:from>
      <xdr:col>0</xdr:col>
      <xdr:colOff>228600</xdr:colOff>
      <xdr:row>0</xdr:row>
      <xdr:rowOff>85728</xdr:rowOff>
    </xdr:from>
    <xdr:to>
      <xdr:col>2</xdr:col>
      <xdr:colOff>507819</xdr:colOff>
      <xdr:row>26</xdr:row>
      <xdr:rowOff>200026</xdr:rowOff>
    </xdr:to>
    <xdr:grpSp>
      <xdr:nvGrpSpPr>
        <xdr:cNvPr id="14" name="Group 13">
          <a:extLst>
            <a:ext uri="{FF2B5EF4-FFF2-40B4-BE49-F238E27FC236}">
              <a16:creationId xmlns:a16="http://schemas.microsoft.com/office/drawing/2014/main" id="{243649FB-A758-7BDE-63A4-04D10E99581F}"/>
            </a:ext>
          </a:extLst>
        </xdr:cNvPr>
        <xdr:cNvGrpSpPr/>
      </xdr:nvGrpSpPr>
      <xdr:grpSpPr>
        <a:xfrm>
          <a:off x="228600" y="85728"/>
          <a:ext cx="2717619" cy="6267448"/>
          <a:chOff x="173382" y="197490"/>
          <a:chExt cx="2550973" cy="9190743"/>
        </a:xfrm>
      </xdr:grpSpPr>
      <xdr:sp macro="" textlink="">
        <xdr:nvSpPr>
          <xdr:cNvPr id="11" name="Rectangle: Rounded Corners 10">
            <a:extLst>
              <a:ext uri="{FF2B5EF4-FFF2-40B4-BE49-F238E27FC236}">
                <a16:creationId xmlns:a16="http://schemas.microsoft.com/office/drawing/2014/main" id="{D6AE369C-3076-575A-0F50-6134D350C275}"/>
              </a:ext>
            </a:extLst>
          </xdr:cNvPr>
          <xdr:cNvSpPr/>
        </xdr:nvSpPr>
        <xdr:spPr>
          <a:xfrm>
            <a:off x="182323" y="1432874"/>
            <a:ext cx="2542032" cy="7955359"/>
          </a:xfrm>
          <a:prstGeom prst="roundRect">
            <a:avLst/>
          </a:prstGeom>
          <a:solidFill>
            <a:schemeClr val="tx1">
              <a:lumMod val="75000"/>
              <a:lumOff val="25000"/>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xdr:pic>
        <xdr:nvPicPr>
          <xdr:cNvPr id="10" name="Picture 9">
            <a:extLst>
              <a:ext uri="{FF2B5EF4-FFF2-40B4-BE49-F238E27FC236}">
                <a16:creationId xmlns:a16="http://schemas.microsoft.com/office/drawing/2014/main" id="{AF918B48-803F-6211-7A57-AE8B2C8413F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73382" y="197490"/>
            <a:ext cx="2312555" cy="991023"/>
          </a:xfrm>
          <a:prstGeom prst="rect">
            <a:avLst/>
          </a:prstGeom>
          <a:noFill/>
          <a:ln>
            <a:noFill/>
          </a:ln>
        </xdr:spPr>
      </xdr:pic>
    </xdr:grpSp>
    <xdr:clientData/>
  </xdr:twoCellAnchor>
  <xdr:twoCellAnchor editAs="oneCell">
    <xdr:from>
      <xdr:col>0</xdr:col>
      <xdr:colOff>342901</xdr:colOff>
      <xdr:row>11</xdr:row>
      <xdr:rowOff>76200</xdr:rowOff>
    </xdr:from>
    <xdr:to>
      <xdr:col>2</xdr:col>
      <xdr:colOff>352425</xdr:colOff>
      <xdr:row>23</xdr:row>
      <xdr:rowOff>76199</xdr:rowOff>
    </xdr:to>
    <mc:AlternateContent xmlns:mc="http://schemas.openxmlformats.org/markup-compatibility/2006" xmlns:a14="http://schemas.microsoft.com/office/drawing/2010/main">
      <mc:Choice Requires="a14">
        <xdr:graphicFrame macro="">
          <xdr:nvGraphicFramePr>
            <xdr:cNvPr id="8" name="Country">
              <a:extLst>
                <a:ext uri="{FF2B5EF4-FFF2-40B4-BE49-F238E27FC236}">
                  <a16:creationId xmlns:a16="http://schemas.microsoft.com/office/drawing/2014/main" id="{C0395EAD-9D3C-4DBA-84C3-F83148025408}"/>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342901" y="3086100"/>
              <a:ext cx="2447924" cy="2514599"/>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457200</xdr:colOff>
      <xdr:row>7</xdr:row>
      <xdr:rowOff>171450</xdr:rowOff>
    </xdr:from>
    <xdr:to>
      <xdr:col>2</xdr:col>
      <xdr:colOff>285750</xdr:colOff>
      <xdr:row>10</xdr:row>
      <xdr:rowOff>47626</xdr:rowOff>
    </xdr:to>
    <mc:AlternateContent xmlns:mc="http://schemas.openxmlformats.org/markup-compatibility/2006" xmlns:a14="http://schemas.microsoft.com/office/drawing/2010/main">
      <mc:Choice Requires="a14">
        <xdr:graphicFrame macro="">
          <xdr:nvGraphicFramePr>
            <xdr:cNvPr id="7" name="Year 1">
              <a:extLst>
                <a:ext uri="{FF2B5EF4-FFF2-40B4-BE49-F238E27FC236}">
                  <a16:creationId xmlns:a16="http://schemas.microsoft.com/office/drawing/2014/main" id="{A098F504-1286-42DB-AA40-D2A5994095BC}"/>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457200" y="2133600"/>
              <a:ext cx="2266950" cy="714376"/>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952500</xdr:colOff>
      <xdr:row>5</xdr:row>
      <xdr:rowOff>76201</xdr:rowOff>
    </xdr:from>
    <xdr:to>
      <xdr:col>2</xdr:col>
      <xdr:colOff>9525</xdr:colOff>
      <xdr:row>6</xdr:row>
      <xdr:rowOff>47626</xdr:rowOff>
    </xdr:to>
    <xdr:sp macro="" textlink="">
      <xdr:nvSpPr>
        <xdr:cNvPr id="19" name="TextBox 18">
          <a:extLst>
            <a:ext uri="{FF2B5EF4-FFF2-40B4-BE49-F238E27FC236}">
              <a16:creationId xmlns:a16="http://schemas.microsoft.com/office/drawing/2014/main" id="{C219856A-AF45-99F2-E718-C7B8AD99799D}"/>
            </a:ext>
          </a:extLst>
        </xdr:cNvPr>
        <xdr:cNvSpPr txBox="1"/>
      </xdr:nvSpPr>
      <xdr:spPr>
        <a:xfrm>
          <a:off x="952500" y="1438276"/>
          <a:ext cx="1495425" cy="3619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CA" sz="1100">
            <a:ln>
              <a:noFill/>
            </a:ln>
            <a:solidFill>
              <a:schemeClr val="bg2"/>
            </a:solidFill>
          </a:endParaRPr>
        </a:p>
      </xdr:txBody>
    </xdr:sp>
    <xdr:clientData/>
  </xdr:twoCellAnchor>
  <xdr:twoCellAnchor editAs="oneCell">
    <xdr:from>
      <xdr:col>0</xdr:col>
      <xdr:colOff>523876</xdr:colOff>
      <xdr:row>5</xdr:row>
      <xdr:rowOff>114300</xdr:rowOff>
    </xdr:from>
    <xdr:to>
      <xdr:col>0</xdr:col>
      <xdr:colOff>948494</xdr:colOff>
      <xdr:row>5</xdr:row>
      <xdr:rowOff>361950</xdr:rowOff>
    </xdr:to>
    <xdr:pic>
      <xdr:nvPicPr>
        <xdr:cNvPr id="2048" name="Graphic 2047" descr="Chevron arrows with solid fill">
          <a:extLst>
            <a:ext uri="{FF2B5EF4-FFF2-40B4-BE49-F238E27FC236}">
              <a16:creationId xmlns:a16="http://schemas.microsoft.com/office/drawing/2014/main" id="{F6D06613-6497-2A1A-45F2-06253054630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523876" y="1333500"/>
          <a:ext cx="424618" cy="247650"/>
        </a:xfrm>
        <a:prstGeom prst="rect">
          <a:avLst/>
        </a:prstGeom>
        <a:effectLst/>
      </xdr:spPr>
    </xdr:pic>
    <xdr:clientData/>
  </xdr:twoCellAnchor>
  <xdr:twoCellAnchor editAs="oneCell">
    <xdr:from>
      <xdr:col>14</xdr:col>
      <xdr:colOff>20541</xdr:colOff>
      <xdr:row>0</xdr:row>
      <xdr:rowOff>26174</xdr:rowOff>
    </xdr:from>
    <xdr:to>
      <xdr:col>15</xdr:col>
      <xdr:colOff>26625</xdr:colOff>
      <xdr:row>1</xdr:row>
      <xdr:rowOff>209550</xdr:rowOff>
    </xdr:to>
    <xdr:pic>
      <xdr:nvPicPr>
        <xdr:cNvPr id="2053" name="Graphic 2052" descr="Box with solid fill">
          <a:extLst>
            <a:ext uri="{FF2B5EF4-FFF2-40B4-BE49-F238E27FC236}">
              <a16:creationId xmlns:a16="http://schemas.microsoft.com/office/drawing/2014/main" id="{6E08A266-0F2D-1CA7-DAF8-D77929CFD77A}"/>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9945591" y="26174"/>
          <a:ext cx="434709" cy="421501"/>
        </a:xfrm>
        <a:prstGeom prst="rect">
          <a:avLst/>
        </a:prstGeom>
      </xdr:spPr>
    </xdr:pic>
    <xdr:clientData/>
  </xdr:twoCellAnchor>
  <xdr:twoCellAnchor editAs="oneCell">
    <xdr:from>
      <xdr:col>9</xdr:col>
      <xdr:colOff>76200</xdr:colOff>
      <xdr:row>0</xdr:row>
      <xdr:rowOff>88049</xdr:rowOff>
    </xdr:from>
    <xdr:to>
      <xdr:col>10</xdr:col>
      <xdr:colOff>7575</xdr:colOff>
      <xdr:row>1</xdr:row>
      <xdr:rowOff>257176</xdr:rowOff>
    </xdr:to>
    <xdr:pic>
      <xdr:nvPicPr>
        <xdr:cNvPr id="2055" name="Graphic 2054" descr="Chevron arrows with solid fill">
          <a:extLst>
            <a:ext uri="{FF2B5EF4-FFF2-40B4-BE49-F238E27FC236}">
              <a16:creationId xmlns:a16="http://schemas.microsoft.com/office/drawing/2014/main" id="{CA645B03-2404-32EC-293E-7024A60EB995}"/>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7343775" y="88049"/>
          <a:ext cx="360000" cy="407252"/>
        </a:xfrm>
        <a:prstGeom prst="rect">
          <a:avLst/>
        </a:prstGeom>
      </xdr:spPr>
    </xdr:pic>
    <xdr:clientData/>
  </xdr:twoCellAnchor>
  <xdr:twoCellAnchor>
    <xdr:from>
      <xdr:col>2</xdr:col>
      <xdr:colOff>647698</xdr:colOff>
      <xdr:row>2</xdr:row>
      <xdr:rowOff>200023</xdr:rowOff>
    </xdr:from>
    <xdr:to>
      <xdr:col>8</xdr:col>
      <xdr:colOff>200623</xdr:colOff>
      <xdr:row>13</xdr:row>
      <xdr:rowOff>39973</xdr:rowOff>
    </xdr:to>
    <xdr:sp macro="" textlink="">
      <xdr:nvSpPr>
        <xdr:cNvPr id="2057" name="Rectangle: Rounded Corners 2056">
          <a:extLst>
            <a:ext uri="{FF2B5EF4-FFF2-40B4-BE49-F238E27FC236}">
              <a16:creationId xmlns:a16="http://schemas.microsoft.com/office/drawing/2014/main" id="{E216C76F-7E63-4EC7-45B8-C6BDCBE9CA04}"/>
            </a:ext>
          </a:extLst>
        </xdr:cNvPr>
        <xdr:cNvSpPr/>
      </xdr:nvSpPr>
      <xdr:spPr>
        <a:xfrm>
          <a:off x="3086098" y="790573"/>
          <a:ext cx="4039200" cy="2678400"/>
        </a:xfrm>
        <a:prstGeom prst="roundRect">
          <a:avLst/>
        </a:prstGeom>
        <a:solidFill>
          <a:schemeClr val="tx1">
            <a:lumMod val="75000"/>
            <a:lumOff val="25000"/>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CA" sz="1100">
            <a:solidFill>
              <a:schemeClr val="lt1"/>
            </a:solidFill>
            <a:latin typeface="+mn-lt"/>
            <a:ea typeface="+mn-ea"/>
            <a:cs typeface="+mn-cs"/>
          </a:endParaRPr>
        </a:p>
      </xdr:txBody>
    </xdr:sp>
    <xdr:clientData/>
  </xdr:twoCellAnchor>
  <xdr:twoCellAnchor>
    <xdr:from>
      <xdr:col>3</xdr:col>
      <xdr:colOff>228601</xdr:colOff>
      <xdr:row>4</xdr:row>
      <xdr:rowOff>152400</xdr:rowOff>
    </xdr:from>
    <xdr:to>
      <xdr:col>8</xdr:col>
      <xdr:colOff>142875</xdr:colOff>
      <xdr:row>12</xdr:row>
      <xdr:rowOff>123826</xdr:rowOff>
    </xdr:to>
    <xdr:graphicFrame macro="">
      <xdr:nvGraphicFramePr>
        <xdr:cNvPr id="2" name="Chart 1">
          <a:extLst>
            <a:ext uri="{FF2B5EF4-FFF2-40B4-BE49-F238E27FC236}">
              <a16:creationId xmlns:a16="http://schemas.microsoft.com/office/drawing/2014/main" id="{CEC82C12-8D49-42BF-A16A-B98A5DC4CC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2</xdr:col>
      <xdr:colOff>685798</xdr:colOff>
      <xdr:row>14</xdr:row>
      <xdr:rowOff>28575</xdr:rowOff>
    </xdr:from>
    <xdr:to>
      <xdr:col>8</xdr:col>
      <xdr:colOff>238723</xdr:colOff>
      <xdr:row>26</xdr:row>
      <xdr:rowOff>192375</xdr:rowOff>
    </xdr:to>
    <xdr:sp macro="" textlink="">
      <xdr:nvSpPr>
        <xdr:cNvPr id="2058" name="Rectangle: Rounded Corners 2057">
          <a:extLst>
            <a:ext uri="{FF2B5EF4-FFF2-40B4-BE49-F238E27FC236}">
              <a16:creationId xmlns:a16="http://schemas.microsoft.com/office/drawing/2014/main" id="{824D6069-EDA7-F242-A6FF-221CB9A6BC7A}"/>
            </a:ext>
          </a:extLst>
        </xdr:cNvPr>
        <xdr:cNvSpPr/>
      </xdr:nvSpPr>
      <xdr:spPr>
        <a:xfrm>
          <a:off x="3124198" y="3667125"/>
          <a:ext cx="4039200" cy="2678400"/>
        </a:xfrm>
        <a:prstGeom prst="roundRect">
          <a:avLst/>
        </a:prstGeom>
        <a:solidFill>
          <a:schemeClr val="tx1">
            <a:lumMod val="75000"/>
            <a:lumOff val="25000"/>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CA" sz="1100">
            <a:solidFill>
              <a:schemeClr val="lt1"/>
            </a:solidFill>
            <a:latin typeface="+mn-lt"/>
            <a:ea typeface="+mn-ea"/>
            <a:cs typeface="+mn-cs"/>
          </a:endParaRPr>
        </a:p>
      </xdr:txBody>
    </xdr:sp>
    <xdr:clientData/>
  </xdr:twoCellAnchor>
  <xdr:twoCellAnchor>
    <xdr:from>
      <xdr:col>3</xdr:col>
      <xdr:colOff>219074</xdr:colOff>
      <xdr:row>15</xdr:row>
      <xdr:rowOff>95250</xdr:rowOff>
    </xdr:from>
    <xdr:to>
      <xdr:col>8</xdr:col>
      <xdr:colOff>114300</xdr:colOff>
      <xdr:row>26</xdr:row>
      <xdr:rowOff>180975</xdr:rowOff>
    </xdr:to>
    <xdr:graphicFrame macro="">
      <xdr:nvGraphicFramePr>
        <xdr:cNvPr id="3" name="Chart 2">
          <a:extLst>
            <a:ext uri="{FF2B5EF4-FFF2-40B4-BE49-F238E27FC236}">
              <a16:creationId xmlns:a16="http://schemas.microsoft.com/office/drawing/2014/main" id="{187C5436-18BE-4D30-8B0B-CFE5D26E46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9</xdr:col>
      <xdr:colOff>114300</xdr:colOff>
      <xdr:row>2</xdr:row>
      <xdr:rowOff>200026</xdr:rowOff>
    </xdr:from>
    <xdr:to>
      <xdr:col>15</xdr:col>
      <xdr:colOff>1066800</xdr:colOff>
      <xdr:row>13</xdr:row>
      <xdr:rowOff>39976</xdr:rowOff>
    </xdr:to>
    <xdr:sp macro="" textlink="">
      <xdr:nvSpPr>
        <xdr:cNvPr id="2061" name="Rectangle: Rounded Corners 2060">
          <a:extLst>
            <a:ext uri="{FF2B5EF4-FFF2-40B4-BE49-F238E27FC236}">
              <a16:creationId xmlns:a16="http://schemas.microsoft.com/office/drawing/2014/main" id="{37341B22-F657-A388-B179-DC5B0F0947B4}"/>
            </a:ext>
          </a:extLst>
        </xdr:cNvPr>
        <xdr:cNvSpPr/>
      </xdr:nvSpPr>
      <xdr:spPr>
        <a:xfrm>
          <a:off x="7381875" y="790576"/>
          <a:ext cx="4038600" cy="2678400"/>
        </a:xfrm>
        <a:prstGeom prst="roundRect">
          <a:avLst/>
        </a:prstGeom>
        <a:solidFill>
          <a:schemeClr val="tx1">
            <a:lumMod val="75000"/>
            <a:lumOff val="25000"/>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CA" sz="1100">
            <a:solidFill>
              <a:schemeClr val="lt1"/>
            </a:solidFill>
            <a:latin typeface="+mn-lt"/>
            <a:ea typeface="+mn-ea"/>
            <a:cs typeface="+mn-cs"/>
          </a:endParaRPr>
        </a:p>
      </xdr:txBody>
    </xdr:sp>
    <xdr:clientData/>
  </xdr:twoCellAnchor>
  <xdr:twoCellAnchor>
    <xdr:from>
      <xdr:col>9</xdr:col>
      <xdr:colOff>333375</xdr:colOff>
      <xdr:row>5</xdr:row>
      <xdr:rowOff>104775</xdr:rowOff>
    </xdr:from>
    <xdr:to>
      <xdr:col>15</xdr:col>
      <xdr:colOff>571501</xdr:colOff>
      <xdr:row>12</xdr:row>
      <xdr:rowOff>200025</xdr:rowOff>
    </xdr:to>
    <xdr:graphicFrame macro="">
      <xdr:nvGraphicFramePr>
        <xdr:cNvPr id="4" name="Chart 3">
          <a:extLst>
            <a:ext uri="{FF2B5EF4-FFF2-40B4-BE49-F238E27FC236}">
              <a16:creationId xmlns:a16="http://schemas.microsoft.com/office/drawing/2014/main" id="{96C1247E-FEC8-49F2-B5DC-E2104EFBCD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16</xdr:col>
      <xdr:colOff>47625</xdr:colOff>
      <xdr:row>4</xdr:row>
      <xdr:rowOff>9524</xdr:rowOff>
    </xdr:from>
    <xdr:to>
      <xdr:col>19</xdr:col>
      <xdr:colOff>1095375</xdr:colOff>
      <xdr:row>12</xdr:row>
      <xdr:rowOff>152399</xdr:rowOff>
    </xdr:to>
    <xdr:grpSp>
      <xdr:nvGrpSpPr>
        <xdr:cNvPr id="2068" name="Group 2067">
          <a:extLst>
            <a:ext uri="{FF2B5EF4-FFF2-40B4-BE49-F238E27FC236}">
              <a16:creationId xmlns:a16="http://schemas.microsoft.com/office/drawing/2014/main" id="{809B46AA-463D-3555-55D9-53526E339E61}"/>
            </a:ext>
          </a:extLst>
        </xdr:cNvPr>
        <xdr:cNvGrpSpPr/>
      </xdr:nvGrpSpPr>
      <xdr:grpSpPr>
        <a:xfrm>
          <a:off x="11620500" y="1133474"/>
          <a:ext cx="3886200" cy="2238375"/>
          <a:chOff x="11391900" y="3419474"/>
          <a:chExt cx="3962400" cy="2524125"/>
        </a:xfrm>
        <a:solidFill>
          <a:srgbClr val="000000"/>
        </a:solidFill>
      </xdr:grpSpPr>
      <xdr:sp macro="" textlink="">
        <xdr:nvSpPr>
          <xdr:cNvPr id="2062" name="Rectangle: Rounded Corners 2061">
            <a:extLst>
              <a:ext uri="{FF2B5EF4-FFF2-40B4-BE49-F238E27FC236}">
                <a16:creationId xmlns:a16="http://schemas.microsoft.com/office/drawing/2014/main" id="{E875D41D-CDF5-85F0-BFCA-2FD45C94E8CB}"/>
              </a:ext>
            </a:extLst>
          </xdr:cNvPr>
          <xdr:cNvSpPr/>
        </xdr:nvSpPr>
        <xdr:spPr>
          <a:xfrm>
            <a:off x="11391900" y="3419474"/>
            <a:ext cx="3962400" cy="2524125"/>
          </a:xfrm>
          <a:prstGeom prst="roundRect">
            <a:avLst/>
          </a:prstGeom>
          <a:grp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CA" sz="1100"/>
          </a:p>
        </xdr:txBody>
      </xdr:sp>
      <mc:AlternateContent xmlns:mc="http://schemas.openxmlformats.org/markup-compatibility/2006">
        <mc:Choice xmlns:am3d="http://schemas.microsoft.com/office/drawing/2017/model3d" Requires="am3d">
          <xdr:graphicFrame macro="">
            <xdr:nvGraphicFramePr>
              <xdr:cNvPr id="17" name="3D Model 16" descr="Water Bottle">
                <a:extLst>
                  <a:ext uri="{FF2B5EF4-FFF2-40B4-BE49-F238E27FC236}">
                    <a16:creationId xmlns:a16="http://schemas.microsoft.com/office/drawing/2014/main" id="{51905A09-9643-503F-2440-1603225B6A24}"/>
                  </a:ext>
                </a:extLst>
              </xdr:cNvPr>
              <xdr:cNvGraphicFramePr>
                <a:graphicFrameLocks noChangeAspect="1"/>
              </xdr:cNvGraphicFramePr>
            </xdr:nvGraphicFramePr>
            <xdr:xfrm>
              <a:off x="11611042" y="4737843"/>
              <a:ext cx="257040" cy="577107"/>
            </xdr:xfrm>
            <a:graphic>
              <a:graphicData uri="http://schemas.microsoft.com/office/drawing/2017/model3d">
                <am3d:model3d xmlns:r="http://schemas.openxmlformats.org/officeDocument/2006/relationships" r:embed="rId16">
                  <am3d:spPr>
                    <a:xfrm>
                      <a:off x="0" y="0"/>
                      <a:ext cx="257040" cy="577107"/>
                    </a:xfrm>
                    <a:prstGeom prst="rect">
                      <a:avLst/>
                    </a:prstGeom>
                    <a:solidFill>
                      <a:srgbClr val="000000"/>
                    </a:solidFill>
                    <a:ln>
                      <a:noFill/>
                    </a:ln>
                  </am3d:spPr>
                  <am3d:camera>
                    <am3d:pos x="0" y="0" z="54016968"/>
                    <am3d:up dx="0" dy="36000000" dz="0"/>
                    <am3d:lookAt x="0" y="0" z="0"/>
                    <am3d:perspective fov="2700000"/>
                  </am3d:camera>
                  <am3d:trans>
                    <am3d:meterPerModelUnit n="12786614" d="1000000"/>
                    <am3d:preTrans dx="-14801" dy="-17999252" dz="-1071700"/>
                    <am3d:scale>
                      <am3d:sx n="1000000" d="1000000"/>
                      <am3d:sy n="1000000" d="1000000"/>
                      <am3d:sz n="1000000" d="1000000"/>
                    </am3d:scale>
                    <am3d:rot ax="-76159" ay="599857" az="-13226"/>
                    <am3d:postTrans dx="0" dy="0" dz="0"/>
                  </am3d:trans>
                  <am3d:raster rName="Office3DRenderer" rVer="16.0.8326">
                    <am3d:blip r:embed="rId17"/>
                  </am3d:raster>
                  <am3d:objViewport viewportSz="546001"/>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7" name="3D Model 16" descr="Water Bottle">
                <a:extLst>
                  <a:ext uri="{FF2B5EF4-FFF2-40B4-BE49-F238E27FC236}">
                    <a16:creationId xmlns:a16="http://schemas.microsoft.com/office/drawing/2014/main" id="{51905A09-9643-503F-2440-1603225B6A24}"/>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7"/>
              <a:stretch>
                <a:fillRect/>
              </a:stretch>
            </xdr:blipFill>
            <xdr:spPr>
              <a:xfrm>
                <a:off x="11835428" y="2302594"/>
                <a:ext cx="252097" cy="511774"/>
              </a:xfrm>
              <a:prstGeom prst="rect">
                <a:avLst/>
              </a:prstGeom>
              <a:solidFill>
                <a:srgbClr val="000000"/>
              </a:solidFill>
              <a:ln>
                <a:noFill/>
              </a:ln>
            </xdr:spPr>
          </xdr:pic>
        </mc:Fallback>
      </mc:AlternateContent>
      <xdr:sp macro="" textlink="$R$6">
        <xdr:nvSpPr>
          <xdr:cNvPr id="2063" name="TextBox 2062">
            <a:extLst>
              <a:ext uri="{FF2B5EF4-FFF2-40B4-BE49-F238E27FC236}">
                <a16:creationId xmlns:a16="http://schemas.microsoft.com/office/drawing/2014/main" id="{31EF4F57-B5F9-1C97-8D3F-024CA9EB2386}"/>
              </a:ext>
            </a:extLst>
          </xdr:cNvPr>
          <xdr:cNvSpPr txBox="1"/>
        </xdr:nvSpPr>
        <xdr:spPr>
          <a:xfrm>
            <a:off x="11839574" y="3952877"/>
            <a:ext cx="3400425" cy="523874"/>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1107E04-9024-4F67-B679-3DF2486983BC}" type="TxLink">
              <a:rPr lang="en-US" sz="2400" b="0" i="0" u="none" strike="noStrike">
                <a:solidFill>
                  <a:srgbClr val="AEAAAA"/>
                </a:solidFill>
                <a:latin typeface="Abadi"/>
              </a:rPr>
              <a:pPr/>
              <a:t>Mountain-200 Black, 38</a:t>
            </a:fld>
            <a:endParaRPr lang="en-CA" sz="1100">
              <a:solidFill>
                <a:schemeClr val="bg2">
                  <a:lumMod val="50000"/>
                </a:schemeClr>
              </a:solidFill>
            </a:endParaRPr>
          </a:p>
        </xdr:txBody>
      </xdr:sp>
      <xdr:sp macro="" textlink="">
        <xdr:nvSpPr>
          <xdr:cNvPr id="2064" name="TextBox 2063">
            <a:extLst>
              <a:ext uri="{FF2B5EF4-FFF2-40B4-BE49-F238E27FC236}">
                <a16:creationId xmlns:a16="http://schemas.microsoft.com/office/drawing/2014/main" id="{6BCB9771-05BF-8D6F-EFC5-FAD2B95745A5}"/>
              </a:ext>
            </a:extLst>
          </xdr:cNvPr>
          <xdr:cNvSpPr txBox="1"/>
        </xdr:nvSpPr>
        <xdr:spPr>
          <a:xfrm>
            <a:off x="11877675" y="3714750"/>
            <a:ext cx="1609725" cy="304800"/>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CA" sz="1100">
                <a:solidFill>
                  <a:schemeClr val="bg2">
                    <a:lumMod val="75000"/>
                  </a:schemeClr>
                </a:solidFill>
              </a:rPr>
              <a:t>Top Product (Revenue)</a:t>
            </a:r>
          </a:p>
        </xdr:txBody>
      </xdr:sp>
      <xdr:sp macro="" textlink="">
        <xdr:nvSpPr>
          <xdr:cNvPr id="2066" name="TextBox 2065">
            <a:extLst>
              <a:ext uri="{FF2B5EF4-FFF2-40B4-BE49-F238E27FC236}">
                <a16:creationId xmlns:a16="http://schemas.microsoft.com/office/drawing/2014/main" id="{9A28FDD3-27CE-1214-3E00-13929F024DC8}"/>
              </a:ext>
            </a:extLst>
          </xdr:cNvPr>
          <xdr:cNvSpPr txBox="1"/>
        </xdr:nvSpPr>
        <xdr:spPr>
          <a:xfrm>
            <a:off x="11877675" y="4695825"/>
            <a:ext cx="1609725" cy="304800"/>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CA" sz="1100">
                <a:solidFill>
                  <a:schemeClr val="bg2">
                    <a:lumMod val="75000"/>
                  </a:schemeClr>
                </a:solidFill>
              </a:rPr>
              <a:t>Top Product (Orders)</a:t>
            </a:r>
          </a:p>
        </xdr:txBody>
      </xdr:sp>
      <xdr:sp macro="" textlink="$R$9">
        <xdr:nvSpPr>
          <xdr:cNvPr id="2067" name="TextBox 2066">
            <a:extLst>
              <a:ext uri="{FF2B5EF4-FFF2-40B4-BE49-F238E27FC236}">
                <a16:creationId xmlns:a16="http://schemas.microsoft.com/office/drawing/2014/main" id="{34E8663B-185A-1699-4864-DB95B1715951}"/>
              </a:ext>
            </a:extLst>
          </xdr:cNvPr>
          <xdr:cNvSpPr txBox="1"/>
        </xdr:nvSpPr>
        <xdr:spPr>
          <a:xfrm>
            <a:off x="11858624" y="4914902"/>
            <a:ext cx="3400425" cy="523874"/>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582C9A9-F493-4C10-82E2-D6A54FF08316}" type="TxLink">
              <a:rPr lang="en-US" sz="2400" b="0" i="0" u="none" strike="noStrike">
                <a:solidFill>
                  <a:srgbClr val="AEAAAA"/>
                </a:solidFill>
                <a:latin typeface="Abadi"/>
              </a:rPr>
              <a:pPr/>
              <a:t>Water Bottle - 30 oz.</a:t>
            </a:fld>
            <a:endParaRPr lang="en-CA" sz="1100">
              <a:solidFill>
                <a:schemeClr val="bg2">
                  <a:lumMod val="50000"/>
                </a:schemeClr>
              </a:solidFill>
            </a:endParaRPr>
          </a:p>
        </xdr:txBody>
      </xdr:sp>
      <mc:AlternateContent xmlns:mc="http://schemas.openxmlformats.org/markup-compatibility/2006">
        <mc:Choice xmlns:am3d="http://schemas.microsoft.com/office/drawing/2017/model3d" Requires="am3d">
          <xdr:graphicFrame macro="">
            <xdr:nvGraphicFramePr>
              <xdr:cNvPr id="16" name="3D Model 15" descr="Bicycle">
                <a:extLst>
                  <a:ext uri="{FF2B5EF4-FFF2-40B4-BE49-F238E27FC236}">
                    <a16:creationId xmlns:a16="http://schemas.microsoft.com/office/drawing/2014/main" id="{0947FC08-B5C8-B8B2-986B-A5837D011383}"/>
                  </a:ext>
                </a:extLst>
              </xdr:cNvPr>
              <xdr:cNvGraphicFramePr>
                <a:graphicFrameLocks noChangeAspect="1"/>
              </xdr:cNvGraphicFramePr>
            </xdr:nvGraphicFramePr>
            <xdr:xfrm>
              <a:off x="11404474" y="3817061"/>
              <a:ext cx="529868" cy="519464"/>
            </xdr:xfrm>
            <a:graphic>
              <a:graphicData uri="http://schemas.microsoft.com/office/drawing/2017/model3d">
                <am3d:model3d xmlns:r="http://schemas.openxmlformats.org/officeDocument/2006/relationships" r:embed="rId18">
                  <am3d:spPr>
                    <a:xfrm>
                      <a:off x="0" y="0"/>
                      <a:ext cx="529868" cy="519464"/>
                    </a:xfrm>
                    <a:prstGeom prst="rect">
                      <a:avLst/>
                    </a:prstGeom>
                    <a:solidFill>
                      <a:srgbClr val="000000"/>
                    </a:solidFill>
                    <a:ln>
                      <a:noFill/>
                    </a:ln>
                  </am3d:spPr>
                  <am3d:camera>
                    <am3d:pos x="0" y="0" z="56222182"/>
                    <am3d:up dx="0" dy="36000000" dz="0"/>
                    <am3d:lookAt x="0" y="0" z="0"/>
                    <am3d:perspective fov="2700000"/>
                  </am3d:camera>
                  <am3d:trans>
                    <am3d:meterPerModelUnit n="1919265" d="1000000"/>
                    <am3d:preTrans dx="0" dy="-10663436" dz="-369062"/>
                    <am3d:scale>
                      <am3d:sx n="1000000" d="1000000"/>
                      <am3d:sy n="1000000" d="1000000"/>
                      <am3d:sz n="1000000" d="1000000"/>
                    </am3d:scale>
                    <am3d:rot ax="657309" ay="2268212" az="405982"/>
                    <am3d:postTrans dx="0" dy="0" dz="0"/>
                  </am3d:trans>
                  <am3d:raster rName="Office3DRenderer" rVer="16.0.8326">
                    <am3d:blip r:embed="rId19"/>
                  </am3d:raster>
                  <am3d:objViewport viewportSz="637833"/>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6" name="3D Model 15" descr="Bicycle">
                <a:extLst>
                  <a:ext uri="{FF2B5EF4-FFF2-40B4-BE49-F238E27FC236}">
                    <a16:creationId xmlns:a16="http://schemas.microsoft.com/office/drawing/2014/main" id="{0947FC08-B5C8-B8B2-986B-A5837D011383}"/>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9"/>
              <a:stretch>
                <a:fillRect/>
              </a:stretch>
            </xdr:blipFill>
            <xdr:spPr>
              <a:xfrm>
                <a:off x="11632832" y="1486051"/>
                <a:ext cx="519678" cy="460657"/>
              </a:xfrm>
              <a:prstGeom prst="rect">
                <a:avLst/>
              </a:prstGeom>
              <a:solidFill>
                <a:srgbClr val="000000"/>
              </a:solidFill>
              <a:ln>
                <a:noFill/>
              </a:ln>
            </xdr:spPr>
          </xdr:pic>
        </mc:Fallback>
      </mc:AlternateContent>
    </xdr:grpSp>
    <xdr:clientData/>
  </xdr:twoCellAnchor>
  <xdr:twoCellAnchor>
    <xdr:from>
      <xdr:col>9</xdr:col>
      <xdr:colOff>180975</xdr:colOff>
      <xdr:row>15</xdr:row>
      <xdr:rowOff>95250</xdr:rowOff>
    </xdr:from>
    <xdr:to>
      <xdr:col>15</xdr:col>
      <xdr:colOff>942975</xdr:colOff>
      <xdr:row>26</xdr:row>
      <xdr:rowOff>9525</xdr:rowOff>
    </xdr:to>
    <xdr:graphicFrame macro="">
      <xdr:nvGraphicFramePr>
        <xdr:cNvPr id="2071" name="Chart 2070">
          <a:extLst>
            <a:ext uri="{FF2B5EF4-FFF2-40B4-BE49-F238E27FC236}">
              <a16:creationId xmlns:a16="http://schemas.microsoft.com/office/drawing/2014/main" id="{AF370831-F048-4AAC-9F3A-B23FF250B5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16</xdr:col>
      <xdr:colOff>19050</xdr:colOff>
      <xdr:row>2</xdr:row>
      <xdr:rowOff>257176</xdr:rowOff>
    </xdr:from>
    <xdr:to>
      <xdr:col>20</xdr:col>
      <xdr:colOff>0</xdr:colOff>
      <xdr:row>13</xdr:row>
      <xdr:rowOff>97126</xdr:rowOff>
    </xdr:to>
    <xdr:sp macro="" textlink="">
      <xdr:nvSpPr>
        <xdr:cNvPr id="2075" name="Rectangle: Rounded Corners 2074">
          <a:extLst>
            <a:ext uri="{FF2B5EF4-FFF2-40B4-BE49-F238E27FC236}">
              <a16:creationId xmlns:a16="http://schemas.microsoft.com/office/drawing/2014/main" id="{D2F3C9F5-03FA-4446-B629-F05D52EC42CB}"/>
            </a:ext>
          </a:extLst>
        </xdr:cNvPr>
        <xdr:cNvSpPr/>
      </xdr:nvSpPr>
      <xdr:spPr>
        <a:xfrm>
          <a:off x="11591925" y="847726"/>
          <a:ext cx="4038600" cy="2678400"/>
        </a:xfrm>
        <a:prstGeom prst="roundRect">
          <a:avLst/>
        </a:prstGeom>
        <a:solidFill>
          <a:schemeClr val="tx1">
            <a:lumMod val="75000"/>
            <a:lumOff val="25000"/>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CA" sz="1100">
            <a:solidFill>
              <a:schemeClr val="lt1"/>
            </a:solidFill>
            <a:latin typeface="+mn-lt"/>
            <a:ea typeface="+mn-ea"/>
            <a:cs typeface="+mn-cs"/>
          </a:endParaRPr>
        </a:p>
      </xdr:txBody>
    </xdr:sp>
    <xdr:clientData/>
  </xdr:twoCellAnchor>
  <xdr:twoCellAnchor>
    <xdr:from>
      <xdr:col>10</xdr:col>
      <xdr:colOff>190499</xdr:colOff>
      <xdr:row>3</xdr:row>
      <xdr:rowOff>19051</xdr:rowOff>
    </xdr:from>
    <xdr:to>
      <xdr:col>14</xdr:col>
      <xdr:colOff>257174</xdr:colOff>
      <xdr:row>4</xdr:row>
      <xdr:rowOff>123825</xdr:rowOff>
    </xdr:to>
    <xdr:sp macro="" textlink="">
      <xdr:nvSpPr>
        <xdr:cNvPr id="2076" name="TextBox 2075">
          <a:extLst>
            <a:ext uri="{FF2B5EF4-FFF2-40B4-BE49-F238E27FC236}">
              <a16:creationId xmlns:a16="http://schemas.microsoft.com/office/drawing/2014/main" id="{22A5C70F-0324-606F-DF66-20F6D3370017}"/>
            </a:ext>
          </a:extLst>
        </xdr:cNvPr>
        <xdr:cNvSpPr txBox="1"/>
      </xdr:nvSpPr>
      <xdr:spPr>
        <a:xfrm>
          <a:off x="7886699" y="933451"/>
          <a:ext cx="2295525" cy="3143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0">
            <a:defRPr sz="1600" b="0" i="0" u="none" strike="noStrike" kern="1200" baseline="0">
              <a:solidFill>
                <a:sysClr val="windowText" lastClr="000000">
                  <a:lumMod val="65000"/>
                  <a:lumOff val="35000"/>
                </a:sysClr>
              </a:solidFill>
              <a:latin typeface="+mn-lt"/>
              <a:ea typeface="+mn-ea"/>
              <a:cs typeface="+mn-cs"/>
            </a:defRPr>
          </a:pPr>
          <a:r>
            <a:rPr lang="en-CA" sz="1600" b="0" i="0" u="none" strike="noStrike" kern="1200" baseline="0">
              <a:solidFill>
                <a:sysClr val="windowText" lastClr="000000">
                  <a:lumMod val="65000"/>
                  <a:lumOff val="35000"/>
                </a:sysClr>
              </a:solidFill>
              <a:latin typeface="Abadi" panose="020B0604020104020204" pitchFamily="34" charset="0"/>
              <a:ea typeface="+mn-ea"/>
              <a:cs typeface="+mn-cs"/>
            </a:rPr>
            <a:t>Orders by Subcategory</a:t>
          </a:r>
        </a:p>
      </xdr:txBody>
    </xdr:sp>
    <xdr:clientData/>
  </xdr:twoCellAnchor>
  <xdr:twoCellAnchor>
    <xdr:from>
      <xdr:col>18</xdr:col>
      <xdr:colOff>733425</xdr:colOff>
      <xdr:row>15</xdr:row>
      <xdr:rowOff>38102</xdr:rowOff>
    </xdr:from>
    <xdr:to>
      <xdr:col>19</xdr:col>
      <xdr:colOff>152401</xdr:colOff>
      <xdr:row>16</xdr:row>
      <xdr:rowOff>47626</xdr:rowOff>
    </xdr:to>
    <xdr:sp macro="" textlink="">
      <xdr:nvSpPr>
        <xdr:cNvPr id="2078" name="TextBox 2077">
          <a:extLst>
            <a:ext uri="{FF2B5EF4-FFF2-40B4-BE49-F238E27FC236}">
              <a16:creationId xmlns:a16="http://schemas.microsoft.com/office/drawing/2014/main" id="{B57AB0F3-89B5-38BA-8A21-670A8DB54FF4}"/>
            </a:ext>
          </a:extLst>
        </xdr:cNvPr>
        <xdr:cNvSpPr txBox="1"/>
      </xdr:nvSpPr>
      <xdr:spPr>
        <a:xfrm>
          <a:off x="13925550" y="3886202"/>
          <a:ext cx="638176" cy="2190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0">
            <a:defRPr sz="1600" b="0" i="0" u="none" strike="noStrike" kern="1200" baseline="0">
              <a:solidFill>
                <a:sysClr val="windowText" lastClr="000000">
                  <a:lumMod val="65000"/>
                  <a:lumOff val="35000"/>
                </a:sysClr>
              </a:solidFill>
              <a:latin typeface="+mn-lt"/>
              <a:ea typeface="+mn-ea"/>
              <a:cs typeface="+mn-cs"/>
            </a:defRPr>
          </a:pPr>
          <a:r>
            <a:rPr lang="en-CA" sz="1000" b="0" i="0" u="none" strike="noStrike" kern="1200" baseline="0">
              <a:solidFill>
                <a:schemeClr val="bg1">
                  <a:lumMod val="85000"/>
                </a:schemeClr>
              </a:solidFill>
              <a:latin typeface="+mn-lt"/>
              <a:ea typeface="+mn-ea"/>
              <a:cs typeface="+mn-cs"/>
            </a:rPr>
            <a:t>Profit</a:t>
          </a:r>
        </a:p>
      </xdr:txBody>
    </xdr:sp>
    <xdr:clientData/>
  </xdr:twoCellAnchor>
  <xdr:twoCellAnchor>
    <xdr:from>
      <xdr:col>18</xdr:col>
      <xdr:colOff>771525</xdr:colOff>
      <xdr:row>15</xdr:row>
      <xdr:rowOff>171452</xdr:rowOff>
    </xdr:from>
    <xdr:to>
      <xdr:col>20</xdr:col>
      <xdr:colOff>9525</xdr:colOff>
      <xdr:row>19</xdr:row>
      <xdr:rowOff>123826</xdr:rowOff>
    </xdr:to>
    <xdr:sp macro="" textlink="$S$2">
      <xdr:nvSpPr>
        <xdr:cNvPr id="2079" name="TextBox 2078">
          <a:extLst>
            <a:ext uri="{FF2B5EF4-FFF2-40B4-BE49-F238E27FC236}">
              <a16:creationId xmlns:a16="http://schemas.microsoft.com/office/drawing/2014/main" id="{88E84A82-2C56-0894-EE87-13E108AA542E}"/>
            </a:ext>
          </a:extLst>
        </xdr:cNvPr>
        <xdr:cNvSpPr txBox="1"/>
      </xdr:nvSpPr>
      <xdr:spPr>
        <a:xfrm>
          <a:off x="13963650" y="4019552"/>
          <a:ext cx="1676400" cy="7905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0">
            <a:defRPr sz="1600" b="0" i="0" u="none" strike="noStrike" kern="1200" baseline="0">
              <a:solidFill>
                <a:sysClr val="windowText" lastClr="000000">
                  <a:lumMod val="65000"/>
                  <a:lumOff val="35000"/>
                </a:sysClr>
              </a:solidFill>
              <a:latin typeface="+mn-lt"/>
              <a:ea typeface="+mn-ea"/>
              <a:cs typeface="+mn-cs"/>
            </a:defRPr>
          </a:pPr>
          <a:fld id="{0E92FF47-6C47-42B5-96C9-8FB27B8C552A}" type="TxLink">
            <a:rPr lang="en-US" sz="2800" b="1" i="0" u="none" strike="noStrike" kern="1200" baseline="0">
              <a:solidFill>
                <a:schemeClr val="bg1"/>
              </a:solidFill>
              <a:latin typeface="Abadi" panose="020B0604020104020204" pitchFamily="34" charset="0"/>
              <a:ea typeface="+mn-ea"/>
              <a:cs typeface="Segoe UI Light"/>
            </a:rPr>
            <a:pPr algn="ctr" rtl="0">
              <a:defRPr sz="1600" b="0" i="0" u="none" strike="noStrike" kern="1200" baseline="0">
                <a:solidFill>
                  <a:sysClr val="windowText" lastClr="000000">
                    <a:lumMod val="65000"/>
                    <a:lumOff val="35000"/>
                  </a:sysClr>
                </a:solidFill>
                <a:latin typeface="+mn-lt"/>
                <a:ea typeface="+mn-ea"/>
                <a:cs typeface="+mn-cs"/>
              </a:defRPr>
            </a:pPr>
            <a:t>$ 3.89M</a:t>
          </a:fld>
          <a:endParaRPr lang="en-CA" sz="1600" b="1" i="0" u="none" strike="noStrike" kern="1200" baseline="0">
            <a:solidFill>
              <a:schemeClr val="bg1"/>
            </a:solidFill>
            <a:latin typeface="Abadi" panose="020B0604020104020204" pitchFamily="34" charset="0"/>
            <a:ea typeface="+mn-ea"/>
            <a:cs typeface="+mn-cs"/>
          </a:endParaRPr>
        </a:p>
      </xdr:txBody>
    </xdr:sp>
    <xdr:clientData/>
  </xdr:twoCellAnchor>
  <xdr:twoCellAnchor>
    <xdr:from>
      <xdr:col>3</xdr:col>
      <xdr:colOff>333374</xdr:colOff>
      <xdr:row>3</xdr:row>
      <xdr:rowOff>19051</xdr:rowOff>
    </xdr:from>
    <xdr:to>
      <xdr:col>7</xdr:col>
      <xdr:colOff>57149</xdr:colOff>
      <xdr:row>4</xdr:row>
      <xdr:rowOff>123825</xdr:rowOff>
    </xdr:to>
    <xdr:sp macro="" textlink="">
      <xdr:nvSpPr>
        <xdr:cNvPr id="2080" name="TextBox 2079">
          <a:extLst>
            <a:ext uri="{FF2B5EF4-FFF2-40B4-BE49-F238E27FC236}">
              <a16:creationId xmlns:a16="http://schemas.microsoft.com/office/drawing/2014/main" id="{A195793A-21A2-6BA6-C951-A952DB78032B}"/>
            </a:ext>
          </a:extLst>
        </xdr:cNvPr>
        <xdr:cNvSpPr txBox="1"/>
      </xdr:nvSpPr>
      <xdr:spPr>
        <a:xfrm>
          <a:off x="3467099" y="933451"/>
          <a:ext cx="2295525" cy="3143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0">
            <a:defRPr sz="1600" b="0" i="0" u="none" strike="noStrike" kern="1200" baseline="0">
              <a:solidFill>
                <a:sysClr val="windowText" lastClr="000000">
                  <a:lumMod val="65000"/>
                  <a:lumOff val="35000"/>
                </a:sysClr>
              </a:solidFill>
              <a:latin typeface="+mn-lt"/>
              <a:ea typeface="+mn-ea"/>
              <a:cs typeface="+mn-cs"/>
            </a:defRPr>
          </a:pPr>
          <a:r>
            <a:rPr lang="en-CA" sz="1600" b="0" i="0" u="none" strike="noStrike" kern="1200" baseline="0">
              <a:solidFill>
                <a:sysClr val="windowText" lastClr="000000">
                  <a:lumMod val="65000"/>
                  <a:lumOff val="35000"/>
                </a:sysClr>
              </a:solidFill>
              <a:latin typeface="Abadi" panose="020B0604020104020204" pitchFamily="34" charset="0"/>
              <a:ea typeface="+mn-ea"/>
              <a:cs typeface="+mn-cs"/>
            </a:rPr>
            <a:t>Orders by Month</a:t>
          </a:r>
        </a:p>
      </xdr:txBody>
    </xdr:sp>
    <xdr:clientData/>
  </xdr:twoCellAnchor>
  <xdr:twoCellAnchor>
    <xdr:from>
      <xdr:col>9</xdr:col>
      <xdr:colOff>85725</xdr:colOff>
      <xdr:row>14</xdr:row>
      <xdr:rowOff>19051</xdr:rowOff>
    </xdr:from>
    <xdr:to>
      <xdr:col>15</xdr:col>
      <xdr:colOff>1038225</xdr:colOff>
      <xdr:row>26</xdr:row>
      <xdr:rowOff>180975</xdr:rowOff>
    </xdr:to>
    <xdr:sp macro="" textlink="">
      <xdr:nvSpPr>
        <xdr:cNvPr id="2073" name="Rectangle: Rounded Corners 2072">
          <a:extLst>
            <a:ext uri="{FF2B5EF4-FFF2-40B4-BE49-F238E27FC236}">
              <a16:creationId xmlns:a16="http://schemas.microsoft.com/office/drawing/2014/main" id="{F5D0B26E-1CF9-9F60-4B0C-92B08D674BD9}"/>
            </a:ext>
          </a:extLst>
        </xdr:cNvPr>
        <xdr:cNvSpPr/>
      </xdr:nvSpPr>
      <xdr:spPr>
        <a:xfrm>
          <a:off x="7353300" y="3657601"/>
          <a:ext cx="4038600" cy="2676524"/>
        </a:xfrm>
        <a:prstGeom prst="roundRect">
          <a:avLst/>
        </a:prstGeom>
        <a:solidFill>
          <a:schemeClr val="tx1">
            <a:lumMod val="75000"/>
            <a:lumOff val="25000"/>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CA" sz="1100">
            <a:solidFill>
              <a:schemeClr val="lt1"/>
            </a:solidFill>
            <a:latin typeface="+mn-lt"/>
            <a:ea typeface="+mn-ea"/>
            <a:cs typeface="+mn-cs"/>
          </a:endParaRPr>
        </a:p>
      </xdr:txBody>
    </xdr:sp>
    <xdr:clientData/>
  </xdr:twoCellAnchor>
  <xdr:twoCellAnchor>
    <xdr:from>
      <xdr:col>10</xdr:col>
      <xdr:colOff>428625</xdr:colOff>
      <xdr:row>14</xdr:row>
      <xdr:rowOff>161925</xdr:rowOff>
    </xdr:from>
    <xdr:to>
      <xdr:col>14</xdr:col>
      <xdr:colOff>171450</xdr:colOff>
      <xdr:row>16</xdr:row>
      <xdr:rowOff>57150</xdr:rowOff>
    </xdr:to>
    <xdr:sp macro="" textlink="">
      <xdr:nvSpPr>
        <xdr:cNvPr id="5" name="TextBox 4">
          <a:extLst>
            <a:ext uri="{FF2B5EF4-FFF2-40B4-BE49-F238E27FC236}">
              <a16:creationId xmlns:a16="http://schemas.microsoft.com/office/drawing/2014/main" id="{BA428BBF-6B89-5D48-ED80-32D12E875A77}"/>
            </a:ext>
          </a:extLst>
        </xdr:cNvPr>
        <xdr:cNvSpPr txBox="1"/>
      </xdr:nvSpPr>
      <xdr:spPr>
        <a:xfrm>
          <a:off x="8124825" y="3800475"/>
          <a:ext cx="1971675" cy="31432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0">
            <a:defRPr sz="1600" b="0" i="0" u="none" strike="noStrike" kern="1200" baseline="0">
              <a:solidFill>
                <a:sysClr val="windowText" lastClr="000000">
                  <a:lumMod val="65000"/>
                  <a:lumOff val="35000"/>
                </a:sysClr>
              </a:solidFill>
              <a:latin typeface="Abadi" panose="020B0604020104020204" pitchFamily="34" charset="0"/>
              <a:ea typeface="+mn-ea"/>
              <a:cs typeface="+mn-cs"/>
            </a:defRPr>
          </a:pPr>
          <a:r>
            <a:rPr lang="en-CA" sz="1600" b="0" i="0" u="none" strike="noStrike" kern="1200" baseline="0">
              <a:solidFill>
                <a:sysClr val="windowText" lastClr="000000">
                  <a:lumMod val="65000"/>
                  <a:lumOff val="35000"/>
                </a:sysClr>
              </a:solidFill>
              <a:latin typeface="Abadi" panose="020B0604020104020204" pitchFamily="34" charset="0"/>
              <a:ea typeface="+mn-ea"/>
              <a:cs typeface="+mn-cs"/>
            </a:rPr>
            <a:t>Orders by Country</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28.937234953701" backgroundQuery="1" createdVersion="8" refreshedVersion="8" minRefreshableVersion="3" recordCount="0" supportSubquery="1" supportAdvancedDrill="1" xr:uid="{09A037E2-903F-4F8A-857E-A0FF175A24CA}">
  <cacheSource type="external" connectionId="13"/>
  <cacheFields count="1">
    <cacheField name="[Measures].[Top Product by Order]" caption="Top Product by Order" numFmtId="0" hierarchy="63" level="32767"/>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0" memberValueDatatype="130" unbalanced="0"/>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cacheHierarchy uniqueName="[Measures].[YTD Revenue]" caption="YTD Revenue" measure="1" displayFolder="" measureGroup="AW_Sales" count="0"/>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oneField="1">
      <fieldsUsage count="1">
        <fieldUsage x="0"/>
      </fieldsUsage>
    </cacheHierarchy>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33840509263" backgroundQuery="1" createdVersion="8" refreshedVersion="8" minRefreshableVersion="3" recordCount="0" supportSubquery="1" supportAdvancedDrill="1" xr:uid="{022756DD-BB02-4D2E-B4E9-DF57A443F89A}">
  <cacheSource type="external" connectionId="13"/>
  <cacheFields count="4">
    <cacheField name="[Calendar].[MonthYear].[MonthYear]" caption="MonthYear" numFmtId="0" hierarchy="14" level="1">
      <sharedItems count="30">
        <s v="Apr-2015"/>
        <s v="Apr-2016"/>
        <s v="Apr-2017"/>
        <s v="Aug-2015"/>
        <s v="Aug-2016"/>
        <s v="Dec-2015"/>
        <s v="Dec-2016"/>
        <s v="Feb-2015"/>
        <s v="Feb-2016"/>
        <s v="Feb-2017"/>
        <s v="Jan-2015"/>
        <s v="Jan-2016"/>
        <s v="Jan-2017"/>
        <s v="Jul-2015"/>
        <s v="Jul-2016"/>
        <s v="Jun-2015"/>
        <s v="Jun-2016"/>
        <s v="Jun-2017"/>
        <s v="Mar-2015"/>
        <s v="Mar-2016"/>
        <s v="Mar-2017"/>
        <s v="May-2015"/>
        <s v="May-2016"/>
        <s v="May-2017"/>
        <s v="Nov-2015"/>
        <s v="Nov-2016"/>
        <s v="Oct-2015"/>
        <s v="Oct-2016"/>
        <s v="Sep-2015"/>
        <s v="Sep-2016"/>
      </sharedItems>
    </cacheField>
    <cacheField name="[Products].[ProductName].[ProductName]" caption="ProductName" numFmtId="0" hierarchy="37" level="1">
      <sharedItems count="102">
        <s v="All-Purpose Bike Stand"/>
        <s v="AWC Logo Cap"/>
        <s v="Bike Wash - Dissolver"/>
        <s v="Classic Vest, L"/>
        <s v="Classic Vest, M"/>
        <s v="Classic Vest, S"/>
        <s v="Fender Set - Mountain"/>
        <s v="Half-Finger Gloves, L"/>
        <s v="Half-Finger Gloves, M"/>
        <s v="Half-Finger Gloves, S"/>
        <s v="Hitch Rack - 4-Bike"/>
        <s v="HL Mountain Tire"/>
        <s v="HL Road Tire"/>
        <s v="Hydration Pack - 70 oz."/>
        <s v="LL Mountain Tire"/>
        <s v="LL Road Tire"/>
        <s v="Long-Sleeve Logo Jersey, L"/>
        <s v="Long-Sleeve Logo Jersey, M"/>
        <s v="Long-Sleeve Logo Jersey, S"/>
        <s v="Long-Sleeve Logo Jersey, XL"/>
        <s v="ML Mountain Tire"/>
        <s v="ML Road Tire"/>
        <s v="Mountain Bottle Cage"/>
        <s v="Mountain Tire Tube"/>
        <s v="Mountain-200 Black, 38"/>
        <s v="Mountain-200 Black, 42"/>
        <s v="Mountain-200 Black, 46"/>
        <s v="Mountain-200 Silver, 38"/>
        <s v="Mountain-200 Silver, 42"/>
        <s v="Mountain-200 Silver, 46"/>
        <s v="Mountain-400-W Silver, 38"/>
        <s v="Mountain-400-W Silver, 40"/>
        <s v="Mountain-400-W Silver, 42"/>
        <s v="Mountain-400-W Silver, 46"/>
        <s v="Mountain-500 Black, 40"/>
        <s v="Mountain-500 Black, 42"/>
        <s v="Mountain-500 Black, 44"/>
        <s v="Mountain-500 Black, 48"/>
        <s v="Mountain-500 Black, 52"/>
        <s v="Mountain-500 Silver, 40"/>
        <s v="Mountain-500 Silver, 42"/>
        <s v="Mountain-500 Silver, 44"/>
        <s v="Mountain-500 Silver, 48"/>
        <s v="Mountain-500 Silver, 52"/>
        <s v="Patch Kit/8 Patches"/>
        <s v="Racing Socks, L"/>
        <s v="Racing Socks, M"/>
        <s v="Road Bottle Cage"/>
        <s v="Road Tire Tube"/>
        <s v="Road-250 Black, 44"/>
        <s v="Road-250 Black, 48"/>
        <s v="Road-250 Black, 52"/>
        <s v="Road-250 Black, 58"/>
        <s v="Road-250 Red, 58"/>
        <s v="Road-350-W Yellow, 40"/>
        <s v="Road-350-W Yellow, 42"/>
        <s v="Road-350-W Yellow, 44"/>
        <s v="Road-350-W Yellow, 48"/>
        <s v="Road-550-W Yellow, 38"/>
        <s v="Road-550-W Yellow, 40"/>
        <s v="Road-550-W Yellow, 42"/>
        <s v="Road-550-W Yellow, 44"/>
        <s v="Road-550-W Yellow, 48"/>
        <s v="Road-750 Black, 44"/>
        <s v="Road-750 Black, 48"/>
        <s v="Road-750 Black, 52"/>
        <s v="Road-750 Black, 58"/>
        <s v="Short-Sleeve Classic Jersey, L"/>
        <s v="Short-Sleeve Classic Jersey, M"/>
        <s v="Short-Sleeve Classic Jersey, S"/>
        <s v="Short-Sleeve Classic Jersey, XL"/>
        <s v="Sport-100 Helmet, Black"/>
        <s v="Sport-100 Helmet, Blue"/>
        <s v="Sport-100 Helmet, Red"/>
        <s v="Touring Tire"/>
        <s v="Touring Tire Tube"/>
        <s v="Touring-1000 Blue, 46"/>
        <s v="Touring-1000 Blue, 50"/>
        <s v="Touring-1000 Blue, 54"/>
        <s v="Touring-1000 Blue, 60"/>
        <s v="Touring-1000 Yellow, 46"/>
        <s v="Touring-1000 Yellow, 50"/>
        <s v="Touring-1000 Yellow, 54"/>
        <s v="Touring-1000 Yellow, 60"/>
        <s v="Touring-2000 Blue, 46"/>
        <s v="Touring-2000 Blue, 50"/>
        <s v="Touring-2000 Blue, 54"/>
        <s v="Touring-2000 Blue, 60"/>
        <s v="Touring-3000 Blue, 44"/>
        <s v="Touring-3000 Blue, 50"/>
        <s v="Touring-3000 Blue, 54"/>
        <s v="Touring-3000 Blue, 58"/>
        <s v="Touring-3000 Blue, 62"/>
        <s v="Touring-3000 Yellow, 44"/>
        <s v="Touring-3000 Yellow, 50"/>
        <s v="Touring-3000 Yellow, 54"/>
        <s v="Touring-3000 Yellow, 58"/>
        <s v="Touring-3000 Yellow, 62"/>
        <s v="Water Bottle - 30 oz."/>
        <s v="Women's Mountain Shorts, L"/>
        <s v="Women's Mountain Shorts, M"/>
        <s v="Women's Mountain Shorts, S"/>
      </sharedItems>
      <extLst>
        <ext xmlns:x15="http://schemas.microsoft.com/office/spreadsheetml/2010/11/main" uri="{4F2E5C28-24EA-4eb8-9CBF-B6C8F9C3D259}">
          <x15:cachedUniqueNames>
            <x15:cachedUniqueName index="0" name="[Products].[ProductName].&amp;[All-Purpose Bike Stand]"/>
            <x15:cachedUniqueName index="1" name="[Products].[ProductName].&amp;[AWC Logo Cap]"/>
            <x15:cachedUniqueName index="2" name="[Products].[ProductName].&amp;[Bike Wash - Dissolver]"/>
            <x15:cachedUniqueName index="3" name="[Products].[ProductName].&amp;[Classic Vest, L]"/>
            <x15:cachedUniqueName index="4" name="[Products].[ProductName].&amp;[Classic Vest, M]"/>
            <x15:cachedUniqueName index="5" name="[Products].[ProductName].&amp;[Classic Vest, S]"/>
            <x15:cachedUniqueName index="6" name="[Products].[ProductName].&amp;[Fender Set - Mountain]"/>
            <x15:cachedUniqueName index="7" name="[Products].[ProductName].&amp;[Half-Finger Gloves, L]"/>
            <x15:cachedUniqueName index="8" name="[Products].[ProductName].&amp;[Half-Finger Gloves, M]"/>
            <x15:cachedUniqueName index="9" name="[Products].[ProductName].&amp;[Half-Finger Gloves, S]"/>
            <x15:cachedUniqueName index="10" name="[Products].[ProductName].&amp;[Hitch Rack - 4-Bike]"/>
            <x15:cachedUniqueName index="11" name="[Products].[ProductName].&amp;[HL Mountain Tire]"/>
            <x15:cachedUniqueName index="12" name="[Products].[ProductName].&amp;[HL Road Tire]"/>
            <x15:cachedUniqueName index="13" name="[Products].[ProductName].&amp;[Hydration Pack - 70 oz.]"/>
            <x15:cachedUniqueName index="14" name="[Products].[ProductName].&amp;[LL Mountain Tire]"/>
            <x15:cachedUniqueName index="15" name="[Products].[ProductName].&amp;[LL Road Tire]"/>
            <x15:cachedUniqueName index="16" name="[Products].[ProductName].&amp;[Long-Sleeve Logo Jersey, L]"/>
            <x15:cachedUniqueName index="17" name="[Products].[ProductName].&amp;[Long-Sleeve Logo Jersey, M]"/>
            <x15:cachedUniqueName index="18" name="[Products].[ProductName].&amp;[Long-Sleeve Logo Jersey, S]"/>
            <x15:cachedUniqueName index="19" name="[Products].[ProductName].&amp;[Long-Sleeve Logo Jersey, XL]"/>
            <x15:cachedUniqueName index="20" name="[Products].[ProductName].&amp;[ML Mountain Tire]"/>
            <x15:cachedUniqueName index="21" name="[Products].[ProductName].&amp;[ML Road Tire]"/>
            <x15:cachedUniqueName index="22" name="[Products].[ProductName].&amp;[Mountain Bottle Cage]"/>
            <x15:cachedUniqueName index="23" name="[Products].[ProductName].&amp;[Mountain Tire Tube]"/>
            <x15:cachedUniqueName index="24" name="[Products].[ProductName].&amp;[Mountain-200 Black, 38]"/>
            <x15:cachedUniqueName index="25" name="[Products].[ProductName].&amp;[Mountain-200 Black, 42]"/>
            <x15:cachedUniqueName index="26" name="[Products].[ProductName].&amp;[Mountain-200 Black, 46]"/>
            <x15:cachedUniqueName index="27" name="[Products].[ProductName].&amp;[Mountain-200 Silver, 38]"/>
            <x15:cachedUniqueName index="28" name="[Products].[ProductName].&amp;[Mountain-200 Silver, 42]"/>
            <x15:cachedUniqueName index="29" name="[Products].[ProductName].&amp;[Mountain-200 Silver, 46]"/>
            <x15:cachedUniqueName index="30" name="[Products].[ProductName].&amp;[Mountain-400-W Silver, 38]"/>
            <x15:cachedUniqueName index="31" name="[Products].[ProductName].&amp;[Mountain-400-W Silver, 40]"/>
            <x15:cachedUniqueName index="32" name="[Products].[ProductName].&amp;[Mountain-400-W Silver, 42]"/>
            <x15:cachedUniqueName index="33" name="[Products].[ProductName].&amp;[Mountain-400-W Silver, 46]"/>
            <x15:cachedUniqueName index="34" name="[Products].[ProductName].&amp;[Mountain-500 Black, 40]"/>
            <x15:cachedUniqueName index="35" name="[Products].[ProductName].&amp;[Mountain-500 Black, 42]"/>
            <x15:cachedUniqueName index="36" name="[Products].[ProductName].&amp;[Mountain-500 Black, 44]"/>
            <x15:cachedUniqueName index="37" name="[Products].[ProductName].&amp;[Mountain-500 Black, 48]"/>
            <x15:cachedUniqueName index="38" name="[Products].[ProductName].&amp;[Mountain-500 Black, 52]"/>
            <x15:cachedUniqueName index="39" name="[Products].[ProductName].&amp;[Mountain-500 Silver, 40]"/>
            <x15:cachedUniqueName index="40" name="[Products].[ProductName].&amp;[Mountain-500 Silver, 42]"/>
            <x15:cachedUniqueName index="41" name="[Products].[ProductName].&amp;[Mountain-500 Silver, 44]"/>
            <x15:cachedUniqueName index="42" name="[Products].[ProductName].&amp;[Mountain-500 Silver, 48]"/>
            <x15:cachedUniqueName index="43" name="[Products].[ProductName].&amp;[Mountain-500 Silver, 52]"/>
            <x15:cachedUniqueName index="44" name="[Products].[ProductName].&amp;[Patch Kit/8 Patches]"/>
            <x15:cachedUniqueName index="45" name="[Products].[ProductName].&amp;[Racing Socks, L]"/>
            <x15:cachedUniqueName index="46" name="[Products].[ProductName].&amp;[Racing Socks, M]"/>
            <x15:cachedUniqueName index="47" name="[Products].[ProductName].&amp;[Road Bottle Cage]"/>
            <x15:cachedUniqueName index="48" name="[Products].[ProductName].&amp;[Road Tire Tube]"/>
            <x15:cachedUniqueName index="49" name="[Products].[ProductName].&amp;[Road-250 Black, 44]"/>
            <x15:cachedUniqueName index="50" name="[Products].[ProductName].&amp;[Road-250 Black, 48]"/>
            <x15:cachedUniqueName index="51" name="[Products].[ProductName].&amp;[Road-250 Black, 52]"/>
            <x15:cachedUniqueName index="52" name="[Products].[ProductName].&amp;[Road-250 Black, 58]"/>
            <x15:cachedUniqueName index="53" name="[Products].[ProductName].&amp;[Road-250 Red, 58]"/>
            <x15:cachedUniqueName index="54" name="[Products].[ProductName].&amp;[Road-350-W Yellow, 40]"/>
            <x15:cachedUniqueName index="55" name="[Products].[ProductName].&amp;[Road-350-W Yellow, 42]"/>
            <x15:cachedUniqueName index="56" name="[Products].[ProductName].&amp;[Road-350-W Yellow, 44]"/>
            <x15:cachedUniqueName index="57" name="[Products].[ProductName].&amp;[Road-350-W Yellow, 48]"/>
            <x15:cachedUniqueName index="58" name="[Products].[ProductName].&amp;[Road-550-W Yellow, 38]"/>
            <x15:cachedUniqueName index="59" name="[Products].[ProductName].&amp;[Road-550-W Yellow, 40]"/>
            <x15:cachedUniqueName index="60" name="[Products].[ProductName].&amp;[Road-550-W Yellow, 42]"/>
            <x15:cachedUniqueName index="61" name="[Products].[ProductName].&amp;[Road-550-W Yellow, 44]"/>
            <x15:cachedUniqueName index="62" name="[Products].[ProductName].&amp;[Road-550-W Yellow, 48]"/>
            <x15:cachedUniqueName index="63" name="[Products].[ProductName].&amp;[Road-750 Black, 44]"/>
            <x15:cachedUniqueName index="64" name="[Products].[ProductName].&amp;[Road-750 Black, 48]"/>
            <x15:cachedUniqueName index="65" name="[Products].[ProductName].&amp;[Road-750 Black, 52]"/>
            <x15:cachedUniqueName index="66" name="[Products].[ProductName].&amp;[Road-750 Black, 58]"/>
            <x15:cachedUniqueName index="67" name="[Products].[ProductName].&amp;[Short-Sleeve Classic Jersey, L]"/>
            <x15:cachedUniqueName index="68" name="[Products].[ProductName].&amp;[Short-Sleeve Classic Jersey, M]"/>
            <x15:cachedUniqueName index="69" name="[Products].[ProductName].&amp;[Short-Sleeve Classic Jersey, S]"/>
            <x15:cachedUniqueName index="70" name="[Products].[ProductName].&amp;[Short-Sleeve Classic Jersey, XL]"/>
            <x15:cachedUniqueName index="71" name="[Products].[ProductName].&amp;[Sport-100 Helmet, Black]"/>
            <x15:cachedUniqueName index="72" name="[Products].[ProductName].&amp;[Sport-100 Helmet, Blue]"/>
            <x15:cachedUniqueName index="73" name="[Products].[ProductName].&amp;[Sport-100 Helmet, Red]"/>
            <x15:cachedUniqueName index="74" name="[Products].[ProductName].&amp;[Touring Tire]"/>
            <x15:cachedUniqueName index="75" name="[Products].[ProductName].&amp;[Touring Tire Tube]"/>
            <x15:cachedUniqueName index="76" name="[Products].[ProductName].&amp;[Touring-1000 Blue, 46]"/>
            <x15:cachedUniqueName index="77" name="[Products].[ProductName].&amp;[Touring-1000 Blue, 50]"/>
            <x15:cachedUniqueName index="78" name="[Products].[ProductName].&amp;[Touring-1000 Blue, 54]"/>
            <x15:cachedUniqueName index="79" name="[Products].[ProductName].&amp;[Touring-1000 Blue, 60]"/>
            <x15:cachedUniqueName index="80" name="[Products].[ProductName].&amp;[Touring-1000 Yellow, 46]"/>
            <x15:cachedUniqueName index="81" name="[Products].[ProductName].&amp;[Touring-1000 Yellow, 50]"/>
            <x15:cachedUniqueName index="82" name="[Products].[ProductName].&amp;[Touring-1000 Yellow, 54]"/>
            <x15:cachedUniqueName index="83" name="[Products].[ProductName].&amp;[Touring-1000 Yellow, 60]"/>
            <x15:cachedUniqueName index="84" name="[Products].[ProductName].&amp;[Touring-2000 Blue, 46]"/>
            <x15:cachedUniqueName index="85" name="[Products].[ProductName].&amp;[Touring-2000 Blue, 50]"/>
            <x15:cachedUniqueName index="86" name="[Products].[ProductName].&amp;[Touring-2000 Blue, 54]"/>
            <x15:cachedUniqueName index="87" name="[Products].[ProductName].&amp;[Touring-2000 Blue, 60]"/>
            <x15:cachedUniqueName index="88" name="[Products].[ProductName].&amp;[Touring-3000 Blue, 44]"/>
            <x15:cachedUniqueName index="89" name="[Products].[ProductName].&amp;[Touring-3000 Blue, 50]"/>
            <x15:cachedUniqueName index="90" name="[Products].[ProductName].&amp;[Touring-3000 Blue, 54]"/>
            <x15:cachedUniqueName index="91" name="[Products].[ProductName].&amp;[Touring-3000 Blue, 58]"/>
            <x15:cachedUniqueName index="92" name="[Products].[ProductName].&amp;[Touring-3000 Blue, 62]"/>
            <x15:cachedUniqueName index="93" name="[Products].[ProductName].&amp;[Touring-3000 Yellow, 44]"/>
            <x15:cachedUniqueName index="94" name="[Products].[ProductName].&amp;[Touring-3000 Yellow, 50]"/>
            <x15:cachedUniqueName index="95" name="[Products].[ProductName].&amp;[Touring-3000 Yellow, 54]"/>
            <x15:cachedUniqueName index="96" name="[Products].[ProductName].&amp;[Touring-3000 Yellow, 58]"/>
            <x15:cachedUniqueName index="97" name="[Products].[ProductName].&amp;[Touring-3000 Yellow, 62]"/>
            <x15:cachedUniqueName index="98" name="[Products].[ProductName].&amp;[Water Bottle - 30 oz.]"/>
            <x15:cachedUniqueName index="99" name="[Products].[ProductName].&amp;[Women's Mountain Shorts, L]"/>
            <x15:cachedUniqueName index="100" name="[Products].[ProductName].&amp;[Women's Mountain Shorts, M]"/>
            <x15:cachedUniqueName index="101" name="[Products].[ProductName].&amp;[Women's Mountain Shorts, S]"/>
          </x15:cachedUniqueNames>
        </ext>
      </extLst>
    </cacheField>
    <cacheField name="[Measures].[YTD Orders]" caption="YTD Orders" numFmtId="0" hierarchy="57" level="32767"/>
    <cacheField name="[Territories].[Country].[Country]" caption="Country" numFmtId="0" hierarchy="51" level="1">
      <sharedItems containsSemiMixedTypes="0" containsNonDate="0" containsString="0"/>
    </cacheField>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1"/>
      </fieldsUsage>
    </cacheHierarchy>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3"/>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oneField="1">
      <fieldsUsage count="1">
        <fieldUsage x="2"/>
      </fieldsUsage>
    </cacheHierarchy>
    <cacheHierarchy uniqueName="[Measures].[YTD Revenue]" caption="YTD Revenue" measure="1" displayFolder="" measureGroup="AW_Sales" count="0"/>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33840856478" backgroundQuery="1" createdVersion="8" refreshedVersion="8" minRefreshableVersion="3" recordCount="0" supportSubquery="1" supportAdvancedDrill="1" xr:uid="{3368252E-0016-479F-9B70-C2AA1FCCEC97}">
  <cacheSource type="external" connectionId="13"/>
  <cacheFields count="6">
    <cacheField name="[Calendar].[MonthYear].[MonthYear]" caption="MonthYear" numFmtId="0" hierarchy="14" level="1">
      <sharedItems count="30">
        <s v="Apr-2015"/>
        <s v="Apr-2016"/>
        <s v="Apr-2017"/>
        <s v="Aug-2015"/>
        <s v="Aug-2016"/>
        <s v="Dec-2015"/>
        <s v="Dec-2016"/>
        <s v="Feb-2015"/>
        <s v="Feb-2016"/>
        <s v="Feb-2017"/>
        <s v="Jan-2015"/>
        <s v="Jan-2016"/>
        <s v="Jan-2017"/>
        <s v="Jul-2015"/>
        <s v="Jul-2016"/>
        <s v="Jun-2015"/>
        <s v="Jun-2016"/>
        <s v="Jun-2017"/>
        <s v="Mar-2015"/>
        <s v="Mar-2016"/>
        <s v="Mar-2017"/>
        <s v="May-2015"/>
        <s v="May-2016"/>
        <s v="May-2017"/>
        <s v="Nov-2015"/>
        <s v="Nov-2016"/>
        <s v="Oct-2015"/>
        <s v="Oct-2016"/>
        <s v="Sep-2015"/>
        <s v="Sep-2016"/>
      </sharedItems>
    </cacheField>
    <cacheField name="[Product_Subcategories].[SubcategoryName].[SubcategoryName]" caption="SubcategoryName" numFmtId="0" hierarchy="32" level="1">
      <sharedItems count="17">
        <s v="Bike Racks"/>
        <s v="Bike Stands"/>
        <s v="Bottles and Cages"/>
        <s v="Caps"/>
        <s v="Cleaners"/>
        <s v="Fenders"/>
        <s v="Gloves"/>
        <s v="Helmets"/>
        <s v="Hydration Packs"/>
        <s v="Jerseys"/>
        <s v="Mountain Bikes"/>
        <s v="Road Bikes"/>
        <s v="Shorts"/>
        <s v="Socks"/>
        <s v="Tires and Tubes"/>
        <s v="Touring Bikes"/>
        <s v="Vests"/>
      </sharedItems>
      <extLst>
        <ext xmlns:x15="http://schemas.microsoft.com/office/spreadsheetml/2010/11/main" uri="{4F2E5C28-24EA-4eb8-9CBF-B6C8F9C3D259}">
          <x15:cachedUniqueNames>
            <x15:cachedUniqueName index="0" name="[Product_Subcategories].[SubcategoryName].&amp;[Bike Racks]"/>
            <x15:cachedUniqueName index="1" name="[Product_Subcategories].[SubcategoryName].&amp;[Bike Stands]"/>
            <x15:cachedUniqueName index="2" name="[Product_Subcategories].[SubcategoryName].&amp;[Bottles and Cages]"/>
            <x15:cachedUniqueName index="3" name="[Product_Subcategories].[SubcategoryName].&amp;[Caps]"/>
            <x15:cachedUniqueName index="4" name="[Product_Subcategories].[SubcategoryName].&amp;[Cleaners]"/>
            <x15:cachedUniqueName index="5" name="[Product_Subcategories].[SubcategoryName].&amp;[Fenders]"/>
            <x15:cachedUniqueName index="6" name="[Product_Subcategories].[SubcategoryName].&amp;[Gloves]"/>
            <x15:cachedUniqueName index="7" name="[Product_Subcategories].[SubcategoryName].&amp;[Helmets]"/>
            <x15:cachedUniqueName index="8" name="[Product_Subcategories].[SubcategoryName].&amp;[Hydration Packs]"/>
            <x15:cachedUniqueName index="9" name="[Product_Subcategories].[SubcategoryName].&amp;[Jerseys]"/>
            <x15:cachedUniqueName index="10" name="[Product_Subcategories].[SubcategoryName].&amp;[Mountain Bikes]"/>
            <x15:cachedUniqueName index="11" name="[Product_Subcategories].[SubcategoryName].&amp;[Road Bikes]"/>
            <x15:cachedUniqueName index="12" name="[Product_Subcategories].[SubcategoryName].&amp;[Shorts]"/>
            <x15:cachedUniqueName index="13" name="[Product_Subcategories].[SubcategoryName].&amp;[Socks]"/>
            <x15:cachedUniqueName index="14" name="[Product_Subcategories].[SubcategoryName].&amp;[Tires and Tubes]"/>
            <x15:cachedUniqueName index="15" name="[Product_Subcategories].[SubcategoryName].&amp;[Touring Bikes]"/>
            <x15:cachedUniqueName index="16" name="[Product_Subcategories].[SubcategoryName].&amp;[Vests]"/>
          </x15:cachedUniqueNames>
        </ext>
      </extLst>
    </cacheField>
    <cacheField name="[Measures].[YTD Revenue]" caption="YTD Revenue" numFmtId="0" hierarchy="58" level="32767"/>
    <cacheField name="[Territories].[Country].[Country]" caption="Country" numFmtId="0" hierarchy="51" level="1">
      <sharedItems containsSemiMixedTypes="0" containsNonDate="0" containsString="0"/>
    </cacheField>
    <cacheField name="Dummy0" numFmtId="0" hierarchy="79" level="32767">
      <extLst>
        <ext xmlns:x14="http://schemas.microsoft.com/office/spreadsheetml/2009/9/main" uri="{63CAB8AC-B538-458d-9737-405883B0398D}">
          <x14:cacheField ignore="1"/>
        </ext>
      </extLst>
    </cacheField>
    <cacheField name="Dummy1" numFmtId="0" hierarchy="80" level="32767">
      <extLst>
        <ext xmlns:x14="http://schemas.microsoft.com/office/spreadsheetml/2009/9/main" uri="{63CAB8AC-B538-458d-9737-405883B0398D}">
          <x14:cacheField ignore="1"/>
        </ext>
      </extLst>
    </cacheField>
  </cacheFields>
  <cacheHierarchies count="81">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2" memberValueDatatype="130" unbalanced="0">
      <fieldsUsage count="2">
        <fieldUsage x="-1"/>
        <fieldUsage x="1"/>
      </fieldsUsage>
    </cacheHierarchy>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3"/>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cacheHierarchy uniqueName="[Measures].[YTD Revenue]" caption="YTD Revenue" measure="1" displayFolder="" measureGroup="AW_Sales" count="0" oneField="1">
      <fieldsUsage count="1">
        <fieldUsage x="2"/>
      </fieldsUsage>
    </cacheHierarchy>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y uniqueName="Dummy0" caption="OrderDate" measure="1" count="0">
      <extLst>
        <ext xmlns:x14="http://schemas.microsoft.com/office/spreadsheetml/2009/9/main" uri="{8CF416AD-EC4C-4aba-99F5-12A058AE0983}">
          <x14:cacheHierarchy ignore="1"/>
        </ext>
      </extLst>
    </cacheHierarchy>
    <cacheHierarchy uniqueName="Dummy1" caption="OrderDate" measure="1" count="0">
      <extLst>
        <ext xmlns:x14="http://schemas.microsoft.com/office/spreadsheetml/2009/9/main" uri="{8CF416AD-EC4C-4aba-99F5-12A058AE0983}">
          <x14:cacheHierarchy ignore="1"/>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33841203702" backgroundQuery="1" createdVersion="8" refreshedVersion="8" minRefreshableVersion="3" recordCount="0" supportSubquery="1" supportAdvancedDrill="1" xr:uid="{A86EE352-A401-4349-96A2-14D03D752E31}">
  <cacheSource type="external" connectionId="13"/>
  <cacheFields count="7">
    <cacheField name="[Calendar].[MonthYear].[MonthYear]" caption="MonthYear" numFmtId="0" hierarchy="14" level="1">
      <sharedItems count="30">
        <s v="Apr-2015"/>
        <s v="Apr-2016"/>
        <s v="Apr-2017"/>
        <s v="Aug-2015"/>
        <s v="Aug-2016"/>
        <s v="Dec-2015"/>
        <s v="Dec-2016"/>
        <s v="Feb-2015"/>
        <s v="Feb-2016"/>
        <s v="Feb-2017"/>
        <s v="Jan-2015"/>
        <s v="Jan-2016"/>
        <s v="Jan-2017"/>
        <s v="Jul-2015"/>
        <s v="Jul-2016"/>
        <s v="Jun-2015"/>
        <s v="Jun-2016"/>
        <s v="Jun-2017"/>
        <s v="Mar-2015"/>
        <s v="Mar-2016"/>
        <s v="Mar-2017"/>
        <s v="May-2015"/>
        <s v="May-2016"/>
        <s v="May-2017"/>
        <s v="Nov-2015"/>
        <s v="Nov-2016"/>
        <s v="Oct-2015"/>
        <s v="Oct-2016"/>
        <s v="Sep-2015"/>
        <s v="Sep-2016"/>
      </sharedItems>
    </cacheField>
    <cacheField name="[Product_Subcategories].[SubcategoryName].[SubcategoryName]" caption="SubcategoryName" numFmtId="0" hierarchy="32" level="1">
      <sharedItems count="17">
        <s v="Bike Racks"/>
        <s v="Bike Stands"/>
        <s v="Bottles and Cages"/>
        <s v="Caps"/>
        <s v="Cleaners"/>
        <s v="Fenders"/>
        <s v="Gloves"/>
        <s v="Helmets"/>
        <s v="Hydration Packs"/>
        <s v="Jerseys"/>
        <s v="Mountain Bikes"/>
        <s v="Road Bikes"/>
        <s v="Shorts"/>
        <s v="Socks"/>
        <s v="Tires and Tubes"/>
        <s v="Touring Bikes"/>
        <s v="Vests"/>
      </sharedItems>
      <extLst>
        <ext xmlns:x15="http://schemas.microsoft.com/office/spreadsheetml/2010/11/main" uri="{4F2E5C28-24EA-4eb8-9CBF-B6C8F9C3D259}">
          <x15:cachedUniqueNames>
            <x15:cachedUniqueName index="0" name="[Product_Subcategories].[SubcategoryName].&amp;[Bike Racks]"/>
            <x15:cachedUniqueName index="1" name="[Product_Subcategories].[SubcategoryName].&amp;[Bike Stands]"/>
            <x15:cachedUniqueName index="2" name="[Product_Subcategories].[SubcategoryName].&amp;[Bottles and Cages]"/>
            <x15:cachedUniqueName index="3" name="[Product_Subcategories].[SubcategoryName].&amp;[Caps]"/>
            <x15:cachedUniqueName index="4" name="[Product_Subcategories].[SubcategoryName].&amp;[Cleaners]"/>
            <x15:cachedUniqueName index="5" name="[Product_Subcategories].[SubcategoryName].&amp;[Fenders]"/>
            <x15:cachedUniqueName index="6" name="[Product_Subcategories].[SubcategoryName].&amp;[Gloves]"/>
            <x15:cachedUniqueName index="7" name="[Product_Subcategories].[SubcategoryName].&amp;[Helmets]"/>
            <x15:cachedUniqueName index="8" name="[Product_Subcategories].[SubcategoryName].&amp;[Hydration Packs]"/>
            <x15:cachedUniqueName index="9" name="[Product_Subcategories].[SubcategoryName].&amp;[Jerseys]"/>
            <x15:cachedUniqueName index="10" name="[Product_Subcategories].[SubcategoryName].&amp;[Mountain Bikes]"/>
            <x15:cachedUniqueName index="11" name="[Product_Subcategories].[SubcategoryName].&amp;[Road Bikes]"/>
            <x15:cachedUniqueName index="12" name="[Product_Subcategories].[SubcategoryName].&amp;[Shorts]"/>
            <x15:cachedUniqueName index="13" name="[Product_Subcategories].[SubcategoryName].&amp;[Socks]"/>
            <x15:cachedUniqueName index="14" name="[Product_Subcategories].[SubcategoryName].&amp;[Tires and Tubes]"/>
            <x15:cachedUniqueName index="15" name="[Product_Subcategories].[SubcategoryName].&amp;[Touring Bikes]"/>
            <x15:cachedUniqueName index="16" name="[Product_Subcategories].[SubcategoryName].&amp;[Vests]"/>
          </x15:cachedUniqueNames>
        </ext>
      </extLst>
    </cacheField>
    <cacheField name="[Measures].[YTD Revenue]" caption="YTD Revenue" numFmtId="0" hierarchy="58" level="32767"/>
    <cacheField name="[Products].[ProductName].[ProductName]" caption="ProductName" numFmtId="0" hierarchy="37" level="1">
      <sharedItems count="102">
        <s v="All-Purpose Bike Stand"/>
        <s v="AWC Logo Cap"/>
        <s v="Bike Wash - Dissolver"/>
        <s v="Classic Vest, L"/>
        <s v="Classic Vest, M"/>
        <s v="Classic Vest, S"/>
        <s v="Fender Set - Mountain"/>
        <s v="Half-Finger Gloves, L"/>
        <s v="Half-Finger Gloves, M"/>
        <s v="Half-Finger Gloves, S"/>
        <s v="Hitch Rack - 4-Bike"/>
        <s v="HL Mountain Tire"/>
        <s v="HL Road Tire"/>
        <s v="Hydration Pack - 70 oz."/>
        <s v="LL Mountain Tire"/>
        <s v="LL Road Tire"/>
        <s v="Long-Sleeve Logo Jersey, L"/>
        <s v="Long-Sleeve Logo Jersey, M"/>
        <s v="Long-Sleeve Logo Jersey, S"/>
        <s v="Long-Sleeve Logo Jersey, XL"/>
        <s v="ML Mountain Tire"/>
        <s v="ML Road Tire"/>
        <s v="Mountain Bottle Cage"/>
        <s v="Mountain Tire Tube"/>
        <s v="Mountain-200 Black, 38"/>
        <s v="Mountain-200 Black, 42"/>
        <s v="Mountain-200 Black, 46"/>
        <s v="Mountain-200 Silver, 38"/>
        <s v="Mountain-200 Silver, 42"/>
        <s v="Mountain-200 Silver, 46"/>
        <s v="Mountain-400-W Silver, 38"/>
        <s v="Mountain-400-W Silver, 40"/>
        <s v="Mountain-400-W Silver, 42"/>
        <s v="Mountain-400-W Silver, 46"/>
        <s v="Mountain-500 Black, 40"/>
        <s v="Mountain-500 Black, 42"/>
        <s v="Mountain-500 Black, 44"/>
        <s v="Mountain-500 Black, 48"/>
        <s v="Mountain-500 Black, 52"/>
        <s v="Mountain-500 Silver, 40"/>
        <s v="Mountain-500 Silver, 42"/>
        <s v="Mountain-500 Silver, 44"/>
        <s v="Mountain-500 Silver, 48"/>
        <s v="Mountain-500 Silver, 52"/>
        <s v="Patch Kit/8 Patches"/>
        <s v="Racing Socks, L"/>
        <s v="Racing Socks, M"/>
        <s v="Road Bottle Cage"/>
        <s v="Road Tire Tube"/>
        <s v="Road-250 Black, 44"/>
        <s v="Road-250 Black, 48"/>
        <s v="Road-250 Black, 52"/>
        <s v="Road-250 Black, 58"/>
        <s v="Road-250 Red, 58"/>
        <s v="Road-350-W Yellow, 40"/>
        <s v="Road-350-W Yellow, 42"/>
        <s v="Road-350-W Yellow, 44"/>
        <s v="Road-350-W Yellow, 48"/>
        <s v="Road-550-W Yellow, 38"/>
        <s v="Road-550-W Yellow, 40"/>
        <s v="Road-550-W Yellow, 42"/>
        <s v="Road-550-W Yellow, 44"/>
        <s v="Road-550-W Yellow, 48"/>
        <s v="Road-750 Black, 44"/>
        <s v="Road-750 Black, 48"/>
        <s v="Road-750 Black, 52"/>
        <s v="Road-750 Black, 58"/>
        <s v="Short-Sleeve Classic Jersey, L"/>
        <s v="Short-Sleeve Classic Jersey, M"/>
        <s v="Short-Sleeve Classic Jersey, S"/>
        <s v="Short-Sleeve Classic Jersey, XL"/>
        <s v="Sport-100 Helmet, Black"/>
        <s v="Sport-100 Helmet, Blue"/>
        <s v="Sport-100 Helmet, Red"/>
        <s v="Touring Tire"/>
        <s v="Touring Tire Tube"/>
        <s v="Touring-1000 Blue, 46"/>
        <s v="Touring-1000 Blue, 50"/>
        <s v="Touring-1000 Blue, 54"/>
        <s v="Touring-1000 Blue, 60"/>
        <s v="Touring-1000 Yellow, 46"/>
        <s v="Touring-1000 Yellow, 50"/>
        <s v="Touring-1000 Yellow, 54"/>
        <s v="Touring-1000 Yellow, 60"/>
        <s v="Touring-2000 Blue, 46"/>
        <s v="Touring-2000 Blue, 50"/>
        <s v="Touring-2000 Blue, 54"/>
        <s v="Touring-2000 Blue, 60"/>
        <s v="Touring-3000 Blue, 44"/>
        <s v="Touring-3000 Blue, 50"/>
        <s v="Touring-3000 Blue, 54"/>
        <s v="Touring-3000 Blue, 58"/>
        <s v="Touring-3000 Blue, 62"/>
        <s v="Touring-3000 Yellow, 44"/>
        <s v="Touring-3000 Yellow, 50"/>
        <s v="Touring-3000 Yellow, 54"/>
        <s v="Touring-3000 Yellow, 58"/>
        <s v="Touring-3000 Yellow, 62"/>
        <s v="Water Bottle - 30 oz."/>
        <s v="Women's Mountain Shorts, L"/>
        <s v="Women's Mountain Shorts, M"/>
        <s v="Women's Mountain Shorts, S"/>
      </sharedItems>
      <extLst>
        <ext xmlns:x15="http://schemas.microsoft.com/office/spreadsheetml/2010/11/main" uri="{4F2E5C28-24EA-4eb8-9CBF-B6C8F9C3D259}">
          <x15:cachedUniqueNames>
            <x15:cachedUniqueName index="0" name="[Products].[ProductName].&amp;[All-Purpose Bike Stand]"/>
            <x15:cachedUniqueName index="1" name="[Products].[ProductName].&amp;[AWC Logo Cap]"/>
            <x15:cachedUniqueName index="2" name="[Products].[ProductName].&amp;[Bike Wash - Dissolver]"/>
            <x15:cachedUniqueName index="3" name="[Products].[ProductName].&amp;[Classic Vest, L]"/>
            <x15:cachedUniqueName index="4" name="[Products].[ProductName].&amp;[Classic Vest, M]"/>
            <x15:cachedUniqueName index="5" name="[Products].[ProductName].&amp;[Classic Vest, S]"/>
            <x15:cachedUniqueName index="6" name="[Products].[ProductName].&amp;[Fender Set - Mountain]"/>
            <x15:cachedUniqueName index="7" name="[Products].[ProductName].&amp;[Half-Finger Gloves, L]"/>
            <x15:cachedUniqueName index="8" name="[Products].[ProductName].&amp;[Half-Finger Gloves, M]"/>
            <x15:cachedUniqueName index="9" name="[Products].[ProductName].&amp;[Half-Finger Gloves, S]"/>
            <x15:cachedUniqueName index="10" name="[Products].[ProductName].&amp;[Hitch Rack - 4-Bike]"/>
            <x15:cachedUniqueName index="11" name="[Products].[ProductName].&amp;[HL Mountain Tire]"/>
            <x15:cachedUniqueName index="12" name="[Products].[ProductName].&amp;[HL Road Tire]"/>
            <x15:cachedUniqueName index="13" name="[Products].[ProductName].&amp;[Hydration Pack - 70 oz.]"/>
            <x15:cachedUniqueName index="14" name="[Products].[ProductName].&amp;[LL Mountain Tire]"/>
            <x15:cachedUniqueName index="15" name="[Products].[ProductName].&amp;[LL Road Tire]"/>
            <x15:cachedUniqueName index="16" name="[Products].[ProductName].&amp;[Long-Sleeve Logo Jersey, L]"/>
            <x15:cachedUniqueName index="17" name="[Products].[ProductName].&amp;[Long-Sleeve Logo Jersey, M]"/>
            <x15:cachedUniqueName index="18" name="[Products].[ProductName].&amp;[Long-Sleeve Logo Jersey, S]"/>
            <x15:cachedUniqueName index="19" name="[Products].[ProductName].&amp;[Long-Sleeve Logo Jersey, XL]"/>
            <x15:cachedUniqueName index="20" name="[Products].[ProductName].&amp;[ML Mountain Tire]"/>
            <x15:cachedUniqueName index="21" name="[Products].[ProductName].&amp;[ML Road Tire]"/>
            <x15:cachedUniqueName index="22" name="[Products].[ProductName].&amp;[Mountain Bottle Cage]"/>
            <x15:cachedUniqueName index="23" name="[Products].[ProductName].&amp;[Mountain Tire Tube]"/>
            <x15:cachedUniqueName index="24" name="[Products].[ProductName].&amp;[Mountain-200 Black, 38]"/>
            <x15:cachedUniqueName index="25" name="[Products].[ProductName].&amp;[Mountain-200 Black, 42]"/>
            <x15:cachedUniqueName index="26" name="[Products].[ProductName].&amp;[Mountain-200 Black, 46]"/>
            <x15:cachedUniqueName index="27" name="[Products].[ProductName].&amp;[Mountain-200 Silver, 38]"/>
            <x15:cachedUniqueName index="28" name="[Products].[ProductName].&amp;[Mountain-200 Silver, 42]"/>
            <x15:cachedUniqueName index="29" name="[Products].[ProductName].&amp;[Mountain-200 Silver, 46]"/>
            <x15:cachedUniqueName index="30" name="[Products].[ProductName].&amp;[Mountain-400-W Silver, 38]"/>
            <x15:cachedUniqueName index="31" name="[Products].[ProductName].&amp;[Mountain-400-W Silver, 40]"/>
            <x15:cachedUniqueName index="32" name="[Products].[ProductName].&amp;[Mountain-400-W Silver, 42]"/>
            <x15:cachedUniqueName index="33" name="[Products].[ProductName].&amp;[Mountain-400-W Silver, 46]"/>
            <x15:cachedUniqueName index="34" name="[Products].[ProductName].&amp;[Mountain-500 Black, 40]"/>
            <x15:cachedUniqueName index="35" name="[Products].[ProductName].&amp;[Mountain-500 Black, 42]"/>
            <x15:cachedUniqueName index="36" name="[Products].[ProductName].&amp;[Mountain-500 Black, 44]"/>
            <x15:cachedUniqueName index="37" name="[Products].[ProductName].&amp;[Mountain-500 Black, 48]"/>
            <x15:cachedUniqueName index="38" name="[Products].[ProductName].&amp;[Mountain-500 Black, 52]"/>
            <x15:cachedUniqueName index="39" name="[Products].[ProductName].&amp;[Mountain-500 Silver, 40]"/>
            <x15:cachedUniqueName index="40" name="[Products].[ProductName].&amp;[Mountain-500 Silver, 42]"/>
            <x15:cachedUniqueName index="41" name="[Products].[ProductName].&amp;[Mountain-500 Silver, 44]"/>
            <x15:cachedUniqueName index="42" name="[Products].[ProductName].&amp;[Mountain-500 Silver, 48]"/>
            <x15:cachedUniqueName index="43" name="[Products].[ProductName].&amp;[Mountain-500 Silver, 52]"/>
            <x15:cachedUniqueName index="44" name="[Products].[ProductName].&amp;[Patch Kit/8 Patches]"/>
            <x15:cachedUniqueName index="45" name="[Products].[ProductName].&amp;[Racing Socks, L]"/>
            <x15:cachedUniqueName index="46" name="[Products].[ProductName].&amp;[Racing Socks, M]"/>
            <x15:cachedUniqueName index="47" name="[Products].[ProductName].&amp;[Road Bottle Cage]"/>
            <x15:cachedUniqueName index="48" name="[Products].[ProductName].&amp;[Road Tire Tube]"/>
            <x15:cachedUniqueName index="49" name="[Products].[ProductName].&amp;[Road-250 Black, 44]"/>
            <x15:cachedUniqueName index="50" name="[Products].[ProductName].&amp;[Road-250 Black, 48]"/>
            <x15:cachedUniqueName index="51" name="[Products].[ProductName].&amp;[Road-250 Black, 52]"/>
            <x15:cachedUniqueName index="52" name="[Products].[ProductName].&amp;[Road-250 Black, 58]"/>
            <x15:cachedUniqueName index="53" name="[Products].[ProductName].&amp;[Road-250 Red, 58]"/>
            <x15:cachedUniqueName index="54" name="[Products].[ProductName].&amp;[Road-350-W Yellow, 40]"/>
            <x15:cachedUniqueName index="55" name="[Products].[ProductName].&amp;[Road-350-W Yellow, 42]"/>
            <x15:cachedUniqueName index="56" name="[Products].[ProductName].&amp;[Road-350-W Yellow, 44]"/>
            <x15:cachedUniqueName index="57" name="[Products].[ProductName].&amp;[Road-350-W Yellow, 48]"/>
            <x15:cachedUniqueName index="58" name="[Products].[ProductName].&amp;[Road-550-W Yellow, 38]"/>
            <x15:cachedUniqueName index="59" name="[Products].[ProductName].&amp;[Road-550-W Yellow, 40]"/>
            <x15:cachedUniqueName index="60" name="[Products].[ProductName].&amp;[Road-550-W Yellow, 42]"/>
            <x15:cachedUniqueName index="61" name="[Products].[ProductName].&amp;[Road-550-W Yellow, 44]"/>
            <x15:cachedUniqueName index="62" name="[Products].[ProductName].&amp;[Road-550-W Yellow, 48]"/>
            <x15:cachedUniqueName index="63" name="[Products].[ProductName].&amp;[Road-750 Black, 44]"/>
            <x15:cachedUniqueName index="64" name="[Products].[ProductName].&amp;[Road-750 Black, 48]"/>
            <x15:cachedUniqueName index="65" name="[Products].[ProductName].&amp;[Road-750 Black, 52]"/>
            <x15:cachedUniqueName index="66" name="[Products].[ProductName].&amp;[Road-750 Black, 58]"/>
            <x15:cachedUniqueName index="67" name="[Products].[ProductName].&amp;[Short-Sleeve Classic Jersey, L]"/>
            <x15:cachedUniqueName index="68" name="[Products].[ProductName].&amp;[Short-Sleeve Classic Jersey, M]"/>
            <x15:cachedUniqueName index="69" name="[Products].[ProductName].&amp;[Short-Sleeve Classic Jersey, S]"/>
            <x15:cachedUniqueName index="70" name="[Products].[ProductName].&amp;[Short-Sleeve Classic Jersey, XL]"/>
            <x15:cachedUniqueName index="71" name="[Products].[ProductName].&amp;[Sport-100 Helmet, Black]"/>
            <x15:cachedUniqueName index="72" name="[Products].[ProductName].&amp;[Sport-100 Helmet, Blue]"/>
            <x15:cachedUniqueName index="73" name="[Products].[ProductName].&amp;[Sport-100 Helmet, Red]"/>
            <x15:cachedUniqueName index="74" name="[Products].[ProductName].&amp;[Touring Tire]"/>
            <x15:cachedUniqueName index="75" name="[Products].[ProductName].&amp;[Touring Tire Tube]"/>
            <x15:cachedUniqueName index="76" name="[Products].[ProductName].&amp;[Touring-1000 Blue, 46]"/>
            <x15:cachedUniqueName index="77" name="[Products].[ProductName].&amp;[Touring-1000 Blue, 50]"/>
            <x15:cachedUniqueName index="78" name="[Products].[ProductName].&amp;[Touring-1000 Blue, 54]"/>
            <x15:cachedUniqueName index="79" name="[Products].[ProductName].&amp;[Touring-1000 Blue, 60]"/>
            <x15:cachedUniqueName index="80" name="[Products].[ProductName].&amp;[Touring-1000 Yellow, 46]"/>
            <x15:cachedUniqueName index="81" name="[Products].[ProductName].&amp;[Touring-1000 Yellow, 50]"/>
            <x15:cachedUniqueName index="82" name="[Products].[ProductName].&amp;[Touring-1000 Yellow, 54]"/>
            <x15:cachedUniqueName index="83" name="[Products].[ProductName].&amp;[Touring-1000 Yellow, 60]"/>
            <x15:cachedUniqueName index="84" name="[Products].[ProductName].&amp;[Touring-2000 Blue, 46]"/>
            <x15:cachedUniqueName index="85" name="[Products].[ProductName].&amp;[Touring-2000 Blue, 50]"/>
            <x15:cachedUniqueName index="86" name="[Products].[ProductName].&amp;[Touring-2000 Blue, 54]"/>
            <x15:cachedUniqueName index="87" name="[Products].[ProductName].&amp;[Touring-2000 Blue, 60]"/>
            <x15:cachedUniqueName index="88" name="[Products].[ProductName].&amp;[Touring-3000 Blue, 44]"/>
            <x15:cachedUniqueName index="89" name="[Products].[ProductName].&amp;[Touring-3000 Blue, 50]"/>
            <x15:cachedUniqueName index="90" name="[Products].[ProductName].&amp;[Touring-3000 Blue, 54]"/>
            <x15:cachedUniqueName index="91" name="[Products].[ProductName].&amp;[Touring-3000 Blue, 58]"/>
            <x15:cachedUniqueName index="92" name="[Products].[ProductName].&amp;[Touring-3000 Blue, 62]"/>
            <x15:cachedUniqueName index="93" name="[Products].[ProductName].&amp;[Touring-3000 Yellow, 44]"/>
            <x15:cachedUniqueName index="94" name="[Products].[ProductName].&amp;[Touring-3000 Yellow, 50]"/>
            <x15:cachedUniqueName index="95" name="[Products].[ProductName].&amp;[Touring-3000 Yellow, 54]"/>
            <x15:cachedUniqueName index="96" name="[Products].[ProductName].&amp;[Touring-3000 Yellow, 58]"/>
            <x15:cachedUniqueName index="97" name="[Products].[ProductName].&amp;[Touring-3000 Yellow, 62]"/>
            <x15:cachedUniqueName index="98" name="[Products].[ProductName].&amp;[Water Bottle - 30 oz.]"/>
            <x15:cachedUniqueName index="99" name="[Products].[ProductName].&amp;[Women's Mountain Shorts, L]"/>
            <x15:cachedUniqueName index="100" name="[Products].[ProductName].&amp;[Women's Mountain Shorts, M]"/>
            <x15:cachedUniqueName index="101" name="[Products].[ProductName].&amp;[Women's Mountain Shorts, S]"/>
          </x15:cachedUniqueNames>
        </ext>
      </extLst>
    </cacheField>
    <cacheField name="[Territories].[Country].[Country]" caption="Country" numFmtId="0" hierarchy="51" level="1">
      <sharedItems containsSemiMixedTypes="0" containsNonDate="0" containsString="0"/>
    </cacheField>
    <cacheField name="Dummy0" numFmtId="0" hierarchy="79" level="32767">
      <extLst>
        <ext xmlns:x14="http://schemas.microsoft.com/office/spreadsheetml/2009/9/main" uri="{63CAB8AC-B538-458d-9737-405883B0398D}">
          <x14:cacheField ignore="1"/>
        </ext>
      </extLst>
    </cacheField>
    <cacheField name="Dummy1" numFmtId="0" hierarchy="80" level="32767">
      <extLst>
        <ext xmlns:x14="http://schemas.microsoft.com/office/spreadsheetml/2009/9/main" uri="{63CAB8AC-B538-458d-9737-405883B0398D}">
          <x14:cacheField ignore="1"/>
        </ext>
      </extLst>
    </cacheField>
  </cacheFields>
  <cacheHierarchies count="81">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2" memberValueDatatype="130" unbalanced="0">
      <fieldsUsage count="2">
        <fieldUsage x="-1"/>
        <fieldUsage x="1"/>
      </fieldsUsage>
    </cacheHierarchy>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3"/>
      </fieldsUsage>
    </cacheHierarchy>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4"/>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cacheHierarchy uniqueName="[Measures].[YTD Revenue]" caption="YTD Revenue" measure="1" displayFolder="" measureGroup="AW_Sales" count="0" oneField="1">
      <fieldsUsage count="1">
        <fieldUsage x="2"/>
      </fieldsUsage>
    </cacheHierarchy>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y uniqueName="Dummy0" caption="OrderDate" measure="1" count="0">
      <extLst>
        <ext xmlns:x14="http://schemas.microsoft.com/office/spreadsheetml/2009/9/main" uri="{8CF416AD-EC4C-4aba-99F5-12A058AE0983}">
          <x14:cacheHierarchy ignore="1"/>
        </ext>
      </extLst>
    </cacheHierarchy>
    <cacheHierarchy uniqueName="Dummy1" caption="OrderDate" measure="1" count="0">
      <extLst>
        <ext xmlns:x14="http://schemas.microsoft.com/office/spreadsheetml/2009/9/main" uri="{8CF416AD-EC4C-4aba-99F5-12A058AE0983}">
          <x14:cacheHierarchy ignore="1"/>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33841550925" backgroundQuery="1" createdVersion="8" refreshedVersion="8" minRefreshableVersion="3" recordCount="0" supportSubquery="1" supportAdvancedDrill="1" xr:uid="{402136A6-9889-4172-BD15-5BE4A5829763}">
  <cacheSource type="external" connectionId="13"/>
  <cacheFields count="6">
    <cacheField name="[Calendar].[MonthYear].[MonthYear]" caption="MonthYear" numFmtId="0" hierarchy="14" level="1">
      <sharedItems count="30">
        <s v="Jan-2015"/>
        <s v="Feb-2015"/>
        <s v="Mar-2015"/>
        <s v="Apr-2015"/>
        <s v="May-2015"/>
        <s v="Jun-2015"/>
        <s v="Jul-2015"/>
        <s v="Aug-2015"/>
        <s v="Sep-2015"/>
        <s v="Oct-2015"/>
        <s v="Nov-2015"/>
        <s v="Dec-2015"/>
        <s v="Jan-2016"/>
        <s v="Feb-2016"/>
        <s v="Mar-2016"/>
        <s v="Apr-2016"/>
        <s v="May-2016"/>
        <s v="Jun-2016"/>
        <s v="Jul-2016"/>
        <s v="Aug-2016"/>
        <s v="Sep-2016"/>
        <s v="Oct-2016"/>
        <s v="Nov-2016"/>
        <s v="Dec-2016"/>
        <s v="Jan-2017"/>
        <s v="Feb-2017"/>
        <s v="Mar-2017"/>
        <s v="Apr-2017"/>
        <s v="May-2017"/>
        <s v="Jun-2017"/>
      </sharedItems>
      <extLst>
        <ext xmlns:x15="http://schemas.microsoft.com/office/spreadsheetml/2010/11/main" uri="{4F2E5C28-24EA-4eb8-9CBF-B6C8F9C3D259}">
          <x15:cachedUniqueNames>
            <x15:cachedUniqueName index="0" name="[Calendar].[MonthYear].&amp;[Jan-2015]"/>
            <x15:cachedUniqueName index="1" name="[Calendar].[MonthYear].&amp;[Feb-2015]"/>
            <x15:cachedUniqueName index="2" name="[Calendar].[MonthYear].&amp;[Mar-2015]"/>
            <x15:cachedUniqueName index="3" name="[Calendar].[MonthYear].&amp;[Apr-2015]"/>
            <x15:cachedUniqueName index="4" name="[Calendar].[MonthYear].&amp;[May-2015]"/>
            <x15:cachedUniqueName index="5" name="[Calendar].[MonthYear].&amp;[Jun-2015]"/>
            <x15:cachedUniqueName index="6" name="[Calendar].[MonthYear].&amp;[Jul-2015]"/>
            <x15:cachedUniqueName index="7" name="[Calendar].[MonthYear].&amp;[Aug-2015]"/>
            <x15:cachedUniqueName index="8" name="[Calendar].[MonthYear].&amp;[Sep-2015]"/>
            <x15:cachedUniqueName index="9" name="[Calendar].[MonthYear].&amp;[Oct-2015]"/>
            <x15:cachedUniqueName index="10" name="[Calendar].[MonthYear].&amp;[Nov-2015]"/>
            <x15:cachedUniqueName index="11" name="[Calendar].[MonthYear].&amp;[Dec-2015]"/>
            <x15:cachedUniqueName index="12" name="[Calendar].[MonthYear].&amp;[Jan-2016]"/>
            <x15:cachedUniqueName index="13" name="[Calendar].[MonthYear].&amp;[Feb-2016]"/>
            <x15:cachedUniqueName index="14" name="[Calendar].[MonthYear].&amp;[Mar-2016]"/>
            <x15:cachedUniqueName index="15" name="[Calendar].[MonthYear].&amp;[Apr-2016]"/>
            <x15:cachedUniqueName index="16" name="[Calendar].[MonthYear].&amp;[May-2016]"/>
            <x15:cachedUniqueName index="17" name="[Calendar].[MonthYear].&amp;[Jun-2016]"/>
            <x15:cachedUniqueName index="18" name="[Calendar].[MonthYear].&amp;[Jul-2016]"/>
            <x15:cachedUniqueName index="19" name="[Calendar].[MonthYear].&amp;[Aug-2016]"/>
            <x15:cachedUniqueName index="20" name="[Calendar].[MonthYear].&amp;[Sep-2016]"/>
            <x15:cachedUniqueName index="21" name="[Calendar].[MonthYear].&amp;[Oct-2016]"/>
            <x15:cachedUniqueName index="22" name="[Calendar].[MonthYear].&amp;[Nov-2016]"/>
            <x15:cachedUniqueName index="23" name="[Calendar].[MonthYear].&amp;[Dec-2016]"/>
            <x15:cachedUniqueName index="24" name="[Calendar].[MonthYear].&amp;[Jan-2017]"/>
            <x15:cachedUniqueName index="25" name="[Calendar].[MonthYear].&amp;[Feb-2017]"/>
            <x15:cachedUniqueName index="26" name="[Calendar].[MonthYear].&amp;[Mar-2017]"/>
            <x15:cachedUniqueName index="27" name="[Calendar].[MonthYear].&amp;[Apr-2017]"/>
            <x15:cachedUniqueName index="28" name="[Calendar].[MonthYear].&amp;[May-2017]"/>
            <x15:cachedUniqueName index="29" name="[Calendar].[MonthYear].&amp;[Jun-2017]"/>
          </x15:cachedUniqueNames>
        </ext>
      </extLst>
    </cacheField>
    <cacheField name="[Calendar].[Year].[Year]" caption="Year" numFmtId="0" hierarchy="11" level="1">
      <sharedItems containsSemiMixedTypes="0" containsString="0" containsNumber="1" containsInteger="1" minValue="2015" maxValue="2017" count="3">
        <n v="2015"/>
        <n v="2016"/>
        <n v="2017"/>
      </sharedItems>
      <extLst>
        <ext xmlns:x15="http://schemas.microsoft.com/office/spreadsheetml/2010/11/main" uri="{4F2E5C28-24EA-4eb8-9CBF-B6C8F9C3D259}">
          <x15:cachedUniqueNames>
            <x15:cachedUniqueName index="0" name="[Calendar].[Year].&amp;[2015]"/>
            <x15:cachedUniqueName index="1" name="[Calendar].[Year].&amp;[2016]"/>
            <x15:cachedUniqueName index="2" name="[Calendar].[Year].&amp;[2017]"/>
          </x15:cachedUniqueNames>
        </ext>
      </extLst>
    </cacheField>
    <cacheField name="[Calendar].[MonthNo].[MonthNo]" caption="MonthNo" numFmtId="0" hierarchy="15"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Calendar].[MonthNo].&amp;[1]"/>
            <x15:cachedUniqueName index="1" name="[Calendar].[MonthNo].&amp;[2]"/>
            <x15:cachedUniqueName index="2" name="[Calendar].[MonthNo].&amp;[3]"/>
            <x15:cachedUniqueName index="3" name="[Calendar].[MonthNo].&amp;[4]"/>
            <x15:cachedUniqueName index="4" name="[Calendar].[MonthNo].&amp;[5]"/>
            <x15:cachedUniqueName index="5" name="[Calendar].[MonthNo].&amp;[6]"/>
            <x15:cachedUniqueName index="6" name="[Calendar].[MonthNo].&amp;[7]"/>
            <x15:cachedUniqueName index="7" name="[Calendar].[MonthNo].&amp;[8]"/>
            <x15:cachedUniqueName index="8" name="[Calendar].[MonthNo].&amp;[9]"/>
            <x15:cachedUniqueName index="9" name="[Calendar].[MonthNo].&amp;[10]"/>
            <x15:cachedUniqueName index="10" name="[Calendar].[MonthNo].&amp;[11]"/>
            <x15:cachedUniqueName index="11" name="[Calendar].[MonthNo].&amp;[12]"/>
          </x15:cachedUniqueNames>
        </ext>
      </extLst>
    </cacheField>
    <cacheField name="[Measures].[YTD Profit]" caption="YTD Profit" numFmtId="0" hierarchy="56" level="32767"/>
    <cacheField name="[Measures].[Profit]" caption="Profit" numFmtId="0" hierarchy="65" level="32767"/>
    <cacheField name="[Territories].[Country].[Country]" caption="Country" numFmtId="0" hierarchy="51" level="1">
      <sharedItems containsSemiMixedTypes="0" containsNonDate="0" containsString="0"/>
    </cacheField>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1"/>
      </fieldsUsage>
    </cacheHierarchy>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2" memberValueDatatype="20" unbalanced="0">
      <fieldsUsage count="2">
        <fieldUsage x="-1"/>
        <fieldUsage x="2"/>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5"/>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oneField="1">
      <fieldsUsage count="1">
        <fieldUsage x="3"/>
      </fieldsUsage>
    </cacheHierarchy>
    <cacheHierarchy uniqueName="[Measures].[YTD Orders]" caption="YTD Orders" measure="1" displayFolder="" measureGroup="AW_Sales" count="0"/>
    <cacheHierarchy uniqueName="[Measures].[YTD Revenue]" caption="YTD Revenue" measure="1" displayFolder="" measureGroup="AW_Sales" count="0"/>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oneField="1">
      <fieldsUsage count="1">
        <fieldUsage x="4"/>
      </fieldsUsage>
    </cacheHierarchy>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33841898148" backgroundQuery="1" createdVersion="8" refreshedVersion="8" minRefreshableVersion="3" recordCount="0" supportSubquery="1" supportAdvancedDrill="1" xr:uid="{7993577B-0CB2-463B-A0A4-B6A450E7B3FD}">
  <cacheSource type="external" connectionId="13"/>
  <cacheFields count="4">
    <cacheField name="[Calendar].[MonthYear].[MonthYear]" caption="MonthYear" numFmtId="0" hierarchy="14" level="1">
      <sharedItems count="30">
        <s v="Apr-2015"/>
        <s v="Apr-2016"/>
        <s v="Apr-2017"/>
        <s v="Aug-2015"/>
        <s v="Aug-2016"/>
        <s v="Dec-2015"/>
        <s v="Dec-2016"/>
        <s v="Feb-2015"/>
        <s v="Feb-2016"/>
        <s v="Feb-2017"/>
        <s v="Jan-2015"/>
        <s v="Jan-2016"/>
        <s v="Jan-2017"/>
        <s v="Jul-2015"/>
        <s v="Jul-2016"/>
        <s v="Jun-2015"/>
        <s v="Jun-2016"/>
        <s v="Jun-2017"/>
        <s v="Mar-2015"/>
        <s v="Mar-2016"/>
        <s v="Mar-2017"/>
        <s v="May-2015"/>
        <s v="May-2016"/>
        <s v="May-2017"/>
        <s v="Nov-2015"/>
        <s v="Nov-2016"/>
        <s v="Oct-2015"/>
        <s v="Oct-2016"/>
        <s v="Sep-2015"/>
        <s v="Sep-2016"/>
      </sharedItems>
    </cacheField>
    <cacheField name="[Measures].[YTD Revenue]" caption="YTD Revenue" numFmtId="0" hierarchy="58" level="32767"/>
    <cacheField name="[Measures].[YTD Cost]" caption="YTD Cost" numFmtId="0" hierarchy="62" level="32767"/>
    <cacheField name="[Territories].[Country].[Country]" caption="Country" numFmtId="0" hierarchy="51" level="1">
      <sharedItems containsSemiMixedTypes="0" containsNonDate="0" containsString="0"/>
    </cacheField>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3"/>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cacheHierarchy uniqueName="[Measures].[YTD Revenue]" caption="YTD Revenue" measure="1" displayFolder="" measureGroup="AW_Sales" count="0" oneField="1">
      <fieldsUsage count="1">
        <fieldUsage x="1"/>
      </fieldsUsage>
    </cacheHierarchy>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oneField="1">
      <fieldsUsage count="1">
        <fieldUsage x="2"/>
      </fieldsUsage>
    </cacheHierarchy>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44592245373" backgroundQuery="1" createdVersion="8" refreshedVersion="8" minRefreshableVersion="3" recordCount="0" supportSubquery="1" supportAdvancedDrill="1" xr:uid="{1ED7AF5F-5086-4C6D-A4DB-FF896F1ADB04}">
  <cacheSource type="external" connectionId="13"/>
  <cacheFields count="1">
    <cacheField name="[Measures].[YTD Profit]" caption="YTD Profit" numFmtId="0" hierarchy="56" level="32767"/>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0" memberValueDatatype="130" unbalanced="0"/>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oneField="1">
      <fieldsUsage count="1">
        <fieldUsage x="0"/>
      </fieldsUsage>
    </cacheHierarchy>
    <cacheHierarchy uniqueName="[Measures].[YTD Orders]" caption="YTD Orders" measure="1" displayFolder="" measureGroup="AW_Sales" count="0"/>
    <cacheHierarchy uniqueName="[Measures].[YTD Revenue]" caption="YTD Revenue" measure="1" displayFolder="" measureGroup="AW_Sales" count="0"/>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28.937235879632" backgroundQuery="1" createdVersion="3" refreshedVersion="8" minRefreshableVersion="3" recordCount="0" supportSubquery="1" supportAdvancedDrill="1" xr:uid="{978BAA11-2E4D-486E-BE8C-362AF355F811}">
  <cacheSource type="external" connectionId="13">
    <extLst>
      <ext xmlns:x14="http://schemas.microsoft.com/office/spreadsheetml/2009/9/main" uri="{F057638F-6D5F-4e77-A914-E7F072B9BCA8}">
        <x14:sourceConnection name="ThisWorkbookDataModel"/>
      </ext>
    </extLst>
  </cacheSource>
  <cacheFields count="0"/>
  <cacheHierarchies count="78">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0" memberValueDatatype="130" unbalanced="0"/>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Sum of OrderQuantity]" caption="Sum of OrderQuantity" measure="1" displayFolder="" measureGroup="AW_Sales" count="0">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extLst>
        <ext xmlns:x15="http://schemas.microsoft.com/office/spreadsheetml/2010/11/main" uri="{B97F6D7D-B522-45F9-BDA1-12C45D357490}">
          <x15:cacheHierarchy aggregatedColumn="11"/>
        </ext>
      </extLst>
    </cacheHierarchy>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cacheHierarchy uniqueName="[Measures].[YTD Revenue]" caption="YTD Revenue" measure="1" displayFolder="" measureGroup="AW_Sales" count="0"/>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5913230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28.937253472221" backgroundQuery="1" createdVersion="8" refreshedVersion="8" minRefreshableVersion="3" recordCount="0" supportSubquery="1" supportAdvancedDrill="1" xr:uid="{63443420-A97D-45A8-9DBD-7AECA5E3998A}">
  <cacheSource type="external" connectionId="13"/>
  <cacheFields count="1">
    <cacheField name="[Measures].[Top Product(Revenue)]" caption="Top Product(Revenue)" numFmtId="0" hierarchy="64" level="32767"/>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0" memberValueDatatype="130" unbalanced="0"/>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cacheHierarchy uniqueName="[Measures].[YTD Revenue]" caption="YTD Revenue" measure="1" displayFolder="" measureGroup="AW_Sales" count="0"/>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oneField="1">
      <fieldsUsage count="1">
        <fieldUsage x="0"/>
      </fieldsUsage>
    </cacheHierarchy>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28.937254976852" backgroundQuery="1" createdVersion="8" refreshedVersion="8" minRefreshableVersion="3" recordCount="0" supportSubquery="1" supportAdvancedDrill="1" xr:uid="{87FE4FD8-45C5-4F3F-927B-9FF1D6056C62}">
  <cacheSource type="external" connectionId="13"/>
  <cacheFields count="4">
    <cacheField name="[Calendar].[MonthYear].[MonthYear]" caption="MonthYear" numFmtId="0" hierarchy="14" level="1">
      <sharedItems count="6">
        <s v="Jan-2017"/>
        <s v="Feb-2017"/>
        <s v="Mar-2017"/>
        <s v="Apr-2017"/>
        <s v="May-2017"/>
        <s v="Jun-2017"/>
      </sharedItems>
      <extLst>
        <ext xmlns:x15="http://schemas.microsoft.com/office/spreadsheetml/2010/11/main" uri="{4F2E5C28-24EA-4eb8-9CBF-B6C8F9C3D259}">
          <x15:cachedUniqueNames>
            <x15:cachedUniqueName index="0" name="[Calendar].[MonthYear].&amp;[Jan-2017]"/>
            <x15:cachedUniqueName index="1" name="[Calendar].[MonthYear].&amp;[Feb-2017]"/>
            <x15:cachedUniqueName index="2" name="[Calendar].[MonthYear].&amp;[Mar-2017]"/>
            <x15:cachedUniqueName index="3" name="[Calendar].[MonthYear].&amp;[Apr-2017]"/>
            <x15:cachedUniqueName index="4" name="[Calendar].[MonthYear].&amp;[May-2017]"/>
            <x15:cachedUniqueName index="5" name="[Calendar].[MonthYear].&amp;[Jun-2017]"/>
          </x15:cachedUniqueNames>
        </ext>
      </extLst>
    </cacheField>
    <cacheField name="[Measures].[YTD Revenue]" caption="YTD Revenue" numFmtId="0" hierarchy="58" level="32767"/>
    <cacheField name="[Calendar].[MonthNo].[MonthNo]" caption="MonthNo" numFmtId="0" hierarchy="15" level="1">
      <sharedItems containsSemiMixedTypes="0" containsString="0" containsNumber="1" containsInteger="1" minValue="1" maxValue="6" count="6">
        <n v="1"/>
        <n v="2"/>
        <n v="3"/>
        <n v="4"/>
        <n v="5"/>
        <n v="6"/>
      </sharedItems>
      <extLst>
        <ext xmlns:x15="http://schemas.microsoft.com/office/spreadsheetml/2010/11/main" uri="{4F2E5C28-24EA-4eb8-9CBF-B6C8F9C3D259}">
          <x15:cachedUniqueNames>
            <x15:cachedUniqueName index="0" name="[Calendar].[MonthNo].&amp;[1]"/>
            <x15:cachedUniqueName index="1" name="[Calendar].[MonthNo].&amp;[2]"/>
            <x15:cachedUniqueName index="2" name="[Calendar].[MonthNo].&amp;[3]"/>
            <x15:cachedUniqueName index="3" name="[Calendar].[MonthNo].&amp;[4]"/>
            <x15:cachedUniqueName index="4" name="[Calendar].[MonthNo].&amp;[5]"/>
            <x15:cachedUniqueName index="5" name="[Calendar].[MonthNo].&amp;[6]"/>
          </x15:cachedUniqueNames>
        </ext>
      </extLst>
    </cacheField>
    <cacheField name="[Calendar].[Year].[Year]" caption="Year" numFmtId="0" hierarchy="11" level="1">
      <sharedItems containsSemiMixedTypes="0" containsString="0" containsNumber="1" containsInteger="1" minValue="2017" maxValue="2017" count="1">
        <n v="2017"/>
      </sharedItems>
      <extLst>
        <ext xmlns:x15="http://schemas.microsoft.com/office/spreadsheetml/2010/11/main" uri="{4F2E5C28-24EA-4eb8-9CBF-B6C8F9C3D259}">
          <x15:cachedUniqueNames>
            <x15:cachedUniqueName index="0" name="[Calendar].[Year].&amp;[2017]"/>
          </x15:cachedUniqueNames>
        </ext>
      </extLst>
    </cacheField>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3"/>
      </fieldsUsage>
    </cacheHierarchy>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2" memberValueDatatype="20" unbalanced="0">
      <fieldsUsage count="2">
        <fieldUsage x="-1"/>
        <fieldUsage x="2"/>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0" memberValueDatatype="130" unbalanced="0"/>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cacheHierarchy uniqueName="[Measures].[YTD Revenue]" caption="YTD Revenue" measure="1" displayFolder="" measureGroup="AW_Sales" count="0" oneField="1">
      <fieldsUsage count="1">
        <fieldUsage x="1"/>
      </fieldsUsage>
    </cacheHierarchy>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33838310184" backgroundQuery="1" createdVersion="8" refreshedVersion="8" minRefreshableVersion="3" recordCount="0" supportSubquery="1" supportAdvancedDrill="1" xr:uid="{EB373CE2-3F64-485E-BE54-1B7663161770}">
  <cacheSource type="external" connectionId="13"/>
  <cacheFields count="3">
    <cacheField name="[Calendar].[MonthYear].[MonthYear]" caption="MonthYear" numFmtId="0" hierarchy="14" level="1">
      <sharedItems count="30">
        <s v="Apr-2015"/>
        <s v="Apr-2016"/>
        <s v="Apr-2017"/>
        <s v="Aug-2015"/>
        <s v="Aug-2016"/>
        <s v="Dec-2015"/>
        <s v="Dec-2016"/>
        <s v="Feb-2015"/>
        <s v="Feb-2016"/>
        <s v="Feb-2017"/>
        <s v="Jan-2015"/>
        <s v="Jan-2016"/>
        <s v="Jan-2017"/>
        <s v="Jul-2015"/>
        <s v="Jul-2016"/>
        <s v="Jun-2015"/>
        <s v="Jun-2016"/>
        <s v="Jun-2017"/>
        <s v="Mar-2015"/>
        <s v="Mar-2016"/>
        <s v="Mar-2017"/>
        <s v="May-2015"/>
        <s v="May-2016"/>
        <s v="May-2017"/>
        <s v="Nov-2015"/>
        <s v="Nov-2016"/>
        <s v="Oct-2015"/>
        <s v="Oct-2016"/>
        <s v="Sep-2015"/>
        <s v="Sep-2016"/>
      </sharedItems>
    </cacheField>
    <cacheField name="[Territories].[Country].[Country]" caption="Country" numFmtId="0" hierarchy="51" level="1">
      <sharedItems count="6">
        <s v="Australia"/>
        <s v="Canada"/>
        <s v="France"/>
        <s v="Germany"/>
        <s v="United Kingdom"/>
        <s v="United States"/>
      </sharedItems>
      <extLst>
        <ext xmlns:x15="http://schemas.microsoft.com/office/spreadsheetml/2010/11/main" uri="{4F2E5C28-24EA-4eb8-9CBF-B6C8F9C3D259}">
          <x15:cachedUniqueNames>
            <x15:cachedUniqueName index="0" name="[Territories].[Country].&amp;[Australia]"/>
            <x15:cachedUniqueName index="1" name="[Territories].[Country].&amp;[Canada]"/>
            <x15:cachedUniqueName index="2" name="[Territories].[Country].&amp;[France]"/>
            <x15:cachedUniqueName index="3" name="[Territories].[Country].&amp;[Germany]"/>
            <x15:cachedUniqueName index="4" name="[Territories].[Country].&amp;[United Kingdom]"/>
            <x15:cachedUniqueName index="5" name="[Territories].[Country].&amp;[United States]"/>
          </x15:cachedUniqueNames>
        </ext>
      </extLst>
    </cacheField>
    <cacheField name="[Measures].[YTD Orders]" caption="YTD Orders" numFmtId="0" hierarchy="57" level="32767"/>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1"/>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oneField="1">
      <fieldsUsage count="1">
        <fieldUsage x="2"/>
      </fieldsUsage>
    </cacheHierarchy>
    <cacheHierarchy uniqueName="[Measures].[YTD Revenue]" caption="YTD Revenue" measure="1" displayFolder="" measureGroup="AW_Sales" count="0"/>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33838657408" backgroundQuery="1" createdVersion="8" refreshedVersion="8" minRefreshableVersion="3" recordCount="0" supportSubquery="1" supportAdvancedDrill="1" xr:uid="{87952E9B-4CBA-4383-8E5A-CC4C886E445F}">
  <cacheSource type="external" connectionId="13"/>
  <cacheFields count="4">
    <cacheField name="[Calendar].[MonthYear].[MonthYear]" caption="MonthYear" numFmtId="0" hierarchy="14" level="1">
      <sharedItems count="30">
        <s v="Apr-2015"/>
        <s v="Apr-2016"/>
        <s v="Apr-2017"/>
        <s v="Aug-2015"/>
        <s v="Aug-2016"/>
        <s v="Dec-2015"/>
        <s v="Dec-2016"/>
        <s v="Feb-2015"/>
        <s v="Feb-2016"/>
        <s v="Feb-2017"/>
        <s v="Jan-2015"/>
        <s v="Jan-2016"/>
        <s v="Jan-2017"/>
        <s v="Jul-2015"/>
        <s v="Jul-2016"/>
        <s v="Jun-2015"/>
        <s v="Jun-2016"/>
        <s v="Jun-2017"/>
        <s v="Mar-2015"/>
        <s v="Mar-2016"/>
        <s v="Mar-2017"/>
        <s v="May-2015"/>
        <s v="May-2016"/>
        <s v="May-2017"/>
        <s v="Nov-2015"/>
        <s v="Nov-2016"/>
        <s v="Oct-2015"/>
        <s v="Oct-2016"/>
        <s v="Sep-2015"/>
        <s v="Sep-2016"/>
      </sharedItems>
    </cacheField>
    <cacheField name="[Product_Categories].[CategoryName].[CategoryName]" caption="CategoryName" numFmtId="0" hierarchy="30" level="1">
      <sharedItems count="3">
        <s v="Accessories"/>
        <s v="Bikes"/>
        <s v="Clothing"/>
      </sharedItems>
      <extLst>
        <ext xmlns:x15="http://schemas.microsoft.com/office/spreadsheetml/2010/11/main" uri="{4F2E5C28-24EA-4eb8-9CBF-B6C8F9C3D259}">
          <x15:cachedUniqueNames>
            <x15:cachedUniqueName index="0" name="[Product_Categories].[CategoryName].&amp;[Accessories]"/>
            <x15:cachedUniqueName index="1" name="[Product_Categories].[CategoryName].&amp;[Bikes]"/>
            <x15:cachedUniqueName index="2" name="[Product_Categories].[CategoryName].&amp;[Clothing]"/>
          </x15:cachedUniqueNames>
        </ext>
      </extLst>
    </cacheField>
    <cacheField name="[Measures].[YTD Orders]" caption="YTD Orders" numFmtId="0" hierarchy="57" level="32767"/>
    <cacheField name="[Territories].[Country].[Country]" caption="Country" numFmtId="0" hierarchy="51" level="1">
      <sharedItems containsSemiMixedTypes="0" containsNonDate="0" containsString="0"/>
    </cacheField>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2" memberValueDatatype="130" unbalanced="0">
      <fieldsUsage count="2">
        <fieldUsage x="-1"/>
        <fieldUsage x="1"/>
      </fieldsUsage>
    </cacheHierarchy>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3"/>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oneField="1">
      <fieldsUsage count="1">
        <fieldUsage x="2"/>
      </fieldsUsage>
    </cacheHierarchy>
    <cacheHierarchy uniqueName="[Measures].[YTD Revenue]" caption="YTD Revenue" measure="1" displayFolder="" measureGroup="AW_Sales" count="0"/>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33839004631" backgroundQuery="1" createdVersion="8" refreshedVersion="8" minRefreshableVersion="3" recordCount="0" supportSubquery="1" supportAdvancedDrill="1" xr:uid="{2BFCFB50-19FF-4CED-96B4-46C9A25D2459}">
  <cacheSource type="external" connectionId="13"/>
  <cacheFields count="5">
    <cacheField name="[Calendar].[MonthYear].[MonthYear]" caption="MonthYear" numFmtId="0" hierarchy="14" level="1">
      <sharedItems count="6">
        <s v="Apr-2017"/>
        <s v="Feb-2017"/>
        <s v="Jan-2017"/>
        <s v="Jun-2017"/>
        <s v="Mar-2017"/>
        <s v="May-2017"/>
      </sharedItems>
      <extLst>
        <ext xmlns:x15="http://schemas.microsoft.com/office/spreadsheetml/2010/11/main" uri="{4F2E5C28-24EA-4eb8-9CBF-B6C8F9C3D259}">
          <x15:cachedUniqueNames>
            <x15:cachedUniqueName index="0" name="[Calendar].[MonthYear].&amp;[Apr-2017]"/>
            <x15:cachedUniqueName index="1" name="[Calendar].[MonthYear].&amp;[Feb-2017]"/>
            <x15:cachedUniqueName index="2" name="[Calendar].[MonthYear].&amp;[Jan-2017]"/>
            <x15:cachedUniqueName index="3" name="[Calendar].[MonthYear].&amp;[Jun-2017]"/>
            <x15:cachedUniqueName index="4" name="[Calendar].[MonthYear].&amp;[Mar-2017]"/>
            <x15:cachedUniqueName index="5" name="[Calendar].[MonthYear].&amp;[May-2017]"/>
          </x15:cachedUniqueNames>
        </ext>
      </extLst>
    </cacheField>
    <cacheField name="[Calendar].[Year].[Year]" caption="Year" numFmtId="0" hierarchy="11" level="1">
      <sharedItems containsSemiMixedTypes="0" containsString="0" containsNumber="1" containsInteger="1" minValue="2017" maxValue="2017" count="1">
        <n v="2017"/>
      </sharedItems>
      <extLst>
        <ext xmlns:x15="http://schemas.microsoft.com/office/spreadsheetml/2010/11/main" uri="{4F2E5C28-24EA-4eb8-9CBF-B6C8F9C3D259}">
          <x15:cachedUniqueNames>
            <x15:cachedUniqueName index="0" name="[Calendar].[Year].&amp;[2017]"/>
          </x15:cachedUniqueNames>
        </ext>
      </extLst>
    </cacheField>
    <cacheField name="[Calendar].[MonthNo].[MonthNo]" caption="MonthNo" numFmtId="0" hierarchy="15" level="1">
      <sharedItems containsSemiMixedTypes="0" containsString="0" containsNumber="1" containsInteger="1" minValue="1" maxValue="6" count="6">
        <n v="1"/>
        <n v="2"/>
        <n v="3"/>
        <n v="4"/>
        <n v="5"/>
        <n v="6"/>
      </sharedItems>
      <extLst>
        <ext xmlns:x15="http://schemas.microsoft.com/office/spreadsheetml/2010/11/main" uri="{4F2E5C28-24EA-4eb8-9CBF-B6C8F9C3D259}">
          <x15:cachedUniqueNames>
            <x15:cachedUniqueName index="0" name="[Calendar].[MonthNo].&amp;[1]"/>
            <x15:cachedUniqueName index="1" name="[Calendar].[MonthNo].&amp;[2]"/>
            <x15:cachedUniqueName index="2" name="[Calendar].[MonthNo].&amp;[3]"/>
            <x15:cachedUniqueName index="3" name="[Calendar].[MonthNo].&amp;[4]"/>
            <x15:cachedUniqueName index="4" name="[Calendar].[MonthNo].&amp;[5]"/>
            <x15:cachedUniqueName index="5" name="[Calendar].[MonthNo].&amp;[6]"/>
          </x15:cachedUniqueNames>
        </ext>
      </extLst>
    </cacheField>
    <cacheField name="[Measures].[Total Orders]" caption="Total Orders" numFmtId="0" hierarchy="54" level="32767"/>
    <cacheField name="[Territories].[Country].[Country]" caption="Country" numFmtId="0" hierarchy="51" level="1">
      <sharedItems containsSemiMixedTypes="0" containsNonDate="0" containsString="0"/>
    </cacheField>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1"/>
      </fieldsUsage>
    </cacheHierarchy>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2" memberValueDatatype="20" unbalanced="0">
      <fieldsUsage count="2">
        <fieldUsage x="-1"/>
        <fieldUsage x="2"/>
      </fieldsUsage>
    </cacheHierarchy>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4"/>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oneField="1">
      <fieldsUsage count="1">
        <fieldUsage x="3"/>
      </fieldsUsage>
    </cacheHierarchy>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cacheHierarchy uniqueName="[Measures].[YTD Revenue]" caption="YTD Revenue" measure="1" displayFolder="" measureGroup="AW_Sales" count="0"/>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33839351854" backgroundQuery="1" createdVersion="8" refreshedVersion="8" minRefreshableVersion="3" recordCount="0" supportSubquery="1" supportAdvancedDrill="1" xr:uid="{A1703FFC-19D9-4D7D-8138-36F1762C5A74}">
  <cacheSource type="external" connectionId="13"/>
  <cacheFields count="4">
    <cacheField name="[Calendar].[MonthYear].[MonthYear]" caption="MonthYear" numFmtId="0" hierarchy="14" level="1">
      <sharedItems count="30">
        <s v="Apr-2015"/>
        <s v="Apr-2016"/>
        <s v="Apr-2017"/>
        <s v="Aug-2015"/>
        <s v="Aug-2016"/>
        <s v="Dec-2015"/>
        <s v="Dec-2016"/>
        <s v="Feb-2015"/>
        <s v="Feb-2016"/>
        <s v="Feb-2017"/>
        <s v="Jan-2015"/>
        <s v="Jan-2016"/>
        <s v="Jan-2017"/>
        <s v="Jul-2015"/>
        <s v="Jul-2016"/>
        <s v="Jun-2015"/>
        <s v="Jun-2016"/>
        <s v="Jun-2017"/>
        <s v="Mar-2015"/>
        <s v="Mar-2016"/>
        <s v="Mar-2017"/>
        <s v="May-2015"/>
        <s v="May-2016"/>
        <s v="May-2017"/>
        <s v="Nov-2015"/>
        <s v="Nov-2016"/>
        <s v="Oct-2015"/>
        <s v="Oct-2016"/>
        <s v="Sep-2015"/>
        <s v="Sep-2016"/>
      </sharedItems>
    </cacheField>
    <cacheField name="[Measures].[YTD Orders]" caption="YTD Orders" numFmtId="0" hierarchy="57" level="32767"/>
    <cacheField name="[Measures].[YTD Returns1]" caption="YTD Returns1" numFmtId="0" hierarchy="60" level="32767"/>
    <cacheField name="[Territories].[Country].[Country]" caption="Country" numFmtId="0" hierarchy="51" level="1">
      <sharedItems containsSemiMixedTypes="0" containsNonDate="0" containsString="0"/>
    </cacheField>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3"/>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oneField="1">
      <fieldsUsage count="1">
        <fieldUsage x="1"/>
      </fieldsUsage>
    </cacheHierarchy>
    <cacheHierarchy uniqueName="[Measures].[YTD Revenue]" caption="YTD Revenue" measure="1" displayFolder="" measureGroup="AW_Sales" count="0"/>
    <cacheHierarchy uniqueName="[Measures].[Prev.Year Revenue]" caption="Prev.Year Revenue" measure="1" displayFolder="" measureGroup="AW_Sales" count="0"/>
    <cacheHierarchy uniqueName="[Measures].[YTD Returns1]" caption="YTD Returns1" measure="1" displayFolder="" measureGroup="AW_Sales" count="0" oneField="1">
      <fieldsUsage count="1">
        <fieldUsage x="2"/>
      </fieldsUsage>
    </cacheHierarchy>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33839699077" backgroundQuery="1" createdVersion="8" refreshedVersion="8" minRefreshableVersion="3" recordCount="0" supportSubquery="1" supportAdvancedDrill="1" xr:uid="{514162CD-50FC-4F13-8D1D-49900BD00014}">
  <cacheSource type="external" connectionId="13"/>
  <cacheFields count="5">
    <cacheField name="[Calendar].[MonthYear].[MonthYear]" caption="MonthYear" numFmtId="0" hierarchy="14" level="1">
      <sharedItems count="30">
        <s v="Apr-2015"/>
        <s v="Apr-2016"/>
        <s v="Apr-2017"/>
        <s v="Aug-2015"/>
        <s v="Aug-2016"/>
        <s v="Dec-2015"/>
        <s v="Dec-2016"/>
        <s v="Feb-2015"/>
        <s v="Feb-2016"/>
        <s v="Feb-2017"/>
        <s v="Jan-2015"/>
        <s v="Jan-2016"/>
        <s v="Jan-2017"/>
        <s v="Jul-2015"/>
        <s v="Jul-2016"/>
        <s v="Jun-2015"/>
        <s v="Jun-2016"/>
        <s v="Jun-2017"/>
        <s v="Mar-2015"/>
        <s v="Mar-2016"/>
        <s v="Mar-2017"/>
        <s v="May-2015"/>
        <s v="May-2016"/>
        <s v="May-2017"/>
        <s v="Nov-2015"/>
        <s v="Nov-2016"/>
        <s v="Oct-2015"/>
        <s v="Oct-2016"/>
        <s v="Sep-2015"/>
        <s v="Sep-2016"/>
      </sharedItems>
    </cacheField>
    <cacheField name="[Measures].[YTD Revenue]" caption="YTD Revenue" numFmtId="0" hierarchy="58" level="32767"/>
    <cacheField name="[Measures].[Prev.Year Revenue]" caption="Prev.Year Revenue" numFmtId="0" hierarchy="59" level="32767"/>
    <cacheField name="[Measures].[YTD Cost]" caption="YTD Cost" numFmtId="0" hierarchy="62" level="32767"/>
    <cacheField name="[Territories].[Country].[Country]" caption="Country" numFmtId="0" hierarchy="51" level="1">
      <sharedItems containsSemiMixedTypes="0" containsNonDate="0" containsString="0"/>
    </cacheField>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0" memberValueDatatype="130" unbalanced="0"/>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4"/>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cacheHierarchy uniqueName="[Measures].[YTD Revenue]" caption="YTD Revenue" measure="1" displayFolder="" measureGroup="AW_Sales" count="0" oneField="1">
      <fieldsUsage count="1">
        <fieldUsage x="1"/>
      </fieldsUsage>
    </cacheHierarchy>
    <cacheHierarchy uniqueName="[Measures].[Prev.Year Revenue]" caption="Prev.Year Revenue" measure="1" displayFolder="" measureGroup="AW_Sales" count="0" oneField="1">
      <fieldsUsage count="1">
        <fieldUsage x="2"/>
      </fieldsUsage>
    </cacheHierarchy>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oneField="1">
      <fieldsUsage count="1">
        <fieldUsage x="3"/>
      </fieldsUsage>
    </cacheHierarchy>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nth" refreshedDate="44930.033840162039" backgroundQuery="1" createdVersion="8" refreshedVersion="8" minRefreshableVersion="3" recordCount="0" supportSubquery="1" supportAdvancedDrill="1" xr:uid="{54FEEFFD-6C57-4992-B07D-FB1E18287C9C}">
  <cacheSource type="external" connectionId="13"/>
  <cacheFields count="4">
    <cacheField name="[Calendar].[MonthYear].[MonthYear]" caption="MonthYear" numFmtId="0" hierarchy="14" level="1">
      <sharedItems count="30">
        <s v="Apr-2015"/>
        <s v="Apr-2016"/>
        <s v="Apr-2017"/>
        <s v="Aug-2015"/>
        <s v="Aug-2016"/>
        <s v="Dec-2015"/>
        <s v="Dec-2016"/>
        <s v="Feb-2015"/>
        <s v="Feb-2016"/>
        <s v="Feb-2017"/>
        <s v="Jan-2015"/>
        <s v="Jan-2016"/>
        <s v="Jan-2017"/>
        <s v="Jul-2015"/>
        <s v="Jul-2016"/>
        <s v="Jun-2015"/>
        <s v="Jun-2016"/>
        <s v="Jun-2017"/>
        <s v="Mar-2015"/>
        <s v="Mar-2016"/>
        <s v="Mar-2017"/>
        <s v="May-2015"/>
        <s v="May-2016"/>
        <s v="May-2017"/>
        <s v="Nov-2015"/>
        <s v="Nov-2016"/>
        <s v="Oct-2015"/>
        <s v="Oct-2016"/>
        <s v="Sep-2015"/>
        <s v="Sep-2016"/>
      </sharedItems>
    </cacheField>
    <cacheField name="[Product_Subcategories].[SubcategoryName].[SubcategoryName]" caption="SubcategoryName" numFmtId="0" hierarchy="32" level="1">
      <sharedItems count="17">
        <s v="Bike Racks"/>
        <s v="Bike Stands"/>
        <s v="Bottles and Cages"/>
        <s v="Caps"/>
        <s v="Cleaners"/>
        <s v="Fenders"/>
        <s v="Gloves"/>
        <s v="Helmets"/>
        <s v="Hydration Packs"/>
        <s v="Jerseys"/>
        <s v="Mountain Bikes"/>
        <s v="Road Bikes"/>
        <s v="Shorts"/>
        <s v="Socks"/>
        <s v="Tires and Tubes"/>
        <s v="Touring Bikes"/>
        <s v="Vests"/>
      </sharedItems>
      <extLst>
        <ext xmlns:x15="http://schemas.microsoft.com/office/spreadsheetml/2010/11/main" uri="{4F2E5C28-24EA-4eb8-9CBF-B6C8F9C3D259}">
          <x15:cachedUniqueNames>
            <x15:cachedUniqueName index="0" name="[Product_Subcategories].[SubcategoryName].&amp;[Bike Racks]"/>
            <x15:cachedUniqueName index="1" name="[Product_Subcategories].[SubcategoryName].&amp;[Bike Stands]"/>
            <x15:cachedUniqueName index="2" name="[Product_Subcategories].[SubcategoryName].&amp;[Bottles and Cages]"/>
            <x15:cachedUniqueName index="3" name="[Product_Subcategories].[SubcategoryName].&amp;[Caps]"/>
            <x15:cachedUniqueName index="4" name="[Product_Subcategories].[SubcategoryName].&amp;[Cleaners]"/>
            <x15:cachedUniqueName index="5" name="[Product_Subcategories].[SubcategoryName].&amp;[Fenders]"/>
            <x15:cachedUniqueName index="6" name="[Product_Subcategories].[SubcategoryName].&amp;[Gloves]"/>
            <x15:cachedUniqueName index="7" name="[Product_Subcategories].[SubcategoryName].&amp;[Helmets]"/>
            <x15:cachedUniqueName index="8" name="[Product_Subcategories].[SubcategoryName].&amp;[Hydration Packs]"/>
            <x15:cachedUniqueName index="9" name="[Product_Subcategories].[SubcategoryName].&amp;[Jerseys]"/>
            <x15:cachedUniqueName index="10" name="[Product_Subcategories].[SubcategoryName].&amp;[Mountain Bikes]"/>
            <x15:cachedUniqueName index="11" name="[Product_Subcategories].[SubcategoryName].&amp;[Road Bikes]"/>
            <x15:cachedUniqueName index="12" name="[Product_Subcategories].[SubcategoryName].&amp;[Shorts]"/>
            <x15:cachedUniqueName index="13" name="[Product_Subcategories].[SubcategoryName].&amp;[Socks]"/>
            <x15:cachedUniqueName index="14" name="[Product_Subcategories].[SubcategoryName].&amp;[Tires and Tubes]"/>
            <x15:cachedUniqueName index="15" name="[Product_Subcategories].[SubcategoryName].&amp;[Touring Bikes]"/>
            <x15:cachedUniqueName index="16" name="[Product_Subcategories].[SubcategoryName].&amp;[Vests]"/>
          </x15:cachedUniqueNames>
        </ext>
      </extLst>
    </cacheField>
    <cacheField name="[Measures].[YTD Revenue]" caption="YTD Revenue" numFmtId="0" hierarchy="58" level="32767"/>
    <cacheField name="[Territories].[Country].[Country]" caption="Country" numFmtId="0" hierarchy="51" level="1">
      <sharedItems containsSemiMixedTypes="0" containsNonDate="0" containsString="0"/>
    </cacheField>
  </cacheFields>
  <cacheHierarchies count="79">
    <cacheHierarchy uniqueName="[AW_Sales].[OrderDate]" caption="OrderDate" attribute="1" time="1" defaultMemberUniqueName="[AW_Sales].[OrderDate].[All]" allUniqueName="[AW_Sales].[OrderDate].[All]" dimensionUniqueName="[AW_Sales]" displayFolder="" count="0" memberValueDatatype="7" unbalanced="0"/>
    <cacheHierarchy uniqueName="[AW_Sales].[StockDate]" caption="StockDate" attribute="1" time="1" defaultMemberUniqueName="[AW_Sales].[StockDate].[All]" allUniqueName="[AW_Sales].[StockDate].[All]" dimensionUniqueName="[AW_Sales]" displayFolder="" count="0" memberValueDatatype="7" unbalanced="0"/>
    <cacheHierarchy uniqueName="[AW_Sales].[OrderNumber]" caption="OrderNumber" attribute="1" defaultMemberUniqueName="[AW_Sales].[OrderNumber].[All]" allUniqueName="[AW_Sales].[OrderNumber].[All]" dimensionUniqueName="[AW_Sales]" displayFolder="" count="0" memberValueDatatype="130" unbalanced="0"/>
    <cacheHierarchy uniqueName="[AW_Sales].[ProductKey]" caption="ProductKey" attribute="1" defaultMemberUniqueName="[AW_Sales].[ProductKey].[All]" allUniqueName="[AW_Sales].[ProductKey].[All]" dimensionUniqueName="[AW_Sales]" displayFolder="" count="0" memberValueDatatype="20" unbalanced="0"/>
    <cacheHierarchy uniqueName="[AW_Sales].[CustomerKey]" caption="CustomerKey" attribute="1" defaultMemberUniqueName="[AW_Sales].[CustomerKey].[All]" allUniqueName="[AW_Sales].[CustomerKey].[All]" dimensionUniqueName="[AW_Sales]" displayFolder="" count="0" memberValueDatatype="20" unbalanced="0"/>
    <cacheHierarchy uniqueName="[AW_Sales].[TerritoryKey]" caption="TerritoryKey" attribute="1" defaultMemberUniqueName="[AW_Sales].[TerritoryKey].[All]" allUniqueName="[AW_Sales].[TerritoryKey].[All]" dimensionUniqueName="[AW_Sales]" displayFolder="" count="0" memberValueDatatype="20" unbalanced="0"/>
    <cacheHierarchy uniqueName="[AW_Sales].[OrderLineItem]" caption="OrderLineItem" attribute="1" defaultMemberUniqueName="[AW_Sales].[OrderLineItem].[All]" allUniqueName="[AW_Sales].[OrderLineItem].[All]" dimensionUniqueName="[AW_Sales]" displayFolder="" count="0" memberValueDatatype="20" unbalanced="0"/>
    <cacheHierarchy uniqueName="[AW_Sales].[OrderQuantity]" caption="OrderQuantity" attribute="1" defaultMemberUniqueName="[AW_Sales].[OrderQuantity].[All]" allUniqueName="[AW_Sales].[OrderQuantity].[All]" dimensionUniqueName="[AW_Sales]" displayFolder="" count="0" memberValueDatatype="20" unbalanced="0"/>
    <cacheHierarchy uniqueName="[AW_Sales].[ProductPrice]" caption="ProductPrice" attribute="1" defaultMemberUniqueName="[AW_Sales].[ProductPrice].[All]" allUniqueName="[AW_Sales].[ProductPrice].[All]" dimensionUniqueName="[AW_Sales]" displayFolder="" count="0" memberValueDatatype="5" unbalanced="0"/>
    <cacheHierarchy uniqueName="[AW_Sales].[ProductCost]" caption="ProductCost" attribute="1" defaultMemberUniqueName="[AW_Sales].[ProductCost].[All]" allUniqueName="[AW_Sales].[ProductCost].[All]" dimensionUniqueName="[AW_Sales]" displayFolder="" count="0" memberValueDatatype="5" unbalanced="0"/>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Month Name]" caption="Month Name" attribute="1" defaultMemberUniqueName="[Calendar].[Month Name].[All]" allUniqueName="[Calendar].[Month Name].[All]" dimensionUniqueName="[Calendar]" displayFolder="" count="0" memberValueDatatype="130" unbalanced="0"/>
    <cacheHierarchy uniqueName="[Calendar].[Text Range]" caption="Text Range" attribute="1" defaultMemberUniqueName="[Calendar].[Text Range].[All]" allUniqueName="[Calendar].[Text Range].[All]" dimensionUniqueName="[Calendar]" displayFolder="" count="0" memberValueDatatype="130" unbalanced="0"/>
    <cacheHierarchy uniqueName="[Calendar].[MonthYear]" caption="MonthYear" attribute="1" defaultMemberUniqueName="[Calendar].[MonthYear].[All]" allUniqueName="[Calendar].[MonthYear].[All]" dimensionUniqueName="[Calendar]" displayFolder="" count="2" memberValueDatatype="130" unbalanced="0">
      <fieldsUsage count="2">
        <fieldUsage x="-1"/>
        <fieldUsage x="0"/>
      </fieldsUsage>
    </cacheHierarchy>
    <cacheHierarchy uniqueName="[Calendar].[MonthNo]" caption="MonthNo" attribute="1" defaultMemberUniqueName="[Calendar].[MonthNo].[All]" allUniqueName="[Calendar].[MonthNo].[All]" dimensionUniqueName="[Calendar]" displayFolder="" count="0" memberValueDatatype="20" unbalanced="0"/>
    <cacheHierarchy uniqueName="[Customers].[CustomerKey]" caption="CustomerKey" attribute="1" defaultMemberUniqueName="[Customers].[CustomerKey].[All]" allUniqueName="[Customers].[CustomerKey].[All]" dimensionUniqueName="[Customers]" displayFolder="" count="0" memberValueDatatype="20" unbalanced="0"/>
    <cacheHierarchy uniqueName="[Customers].[Prefix]" caption="Prefix" attribute="1" defaultMemberUniqueName="[Customers].[Prefix].[All]" allUniqueName="[Customers].[Prefix].[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EmailAddress]" caption="EmailAddress" attribute="1" defaultMemberUniqueName="[Customers].[EmailAddress].[All]" allUniqueName="[Customers].[EmailAddress].[All]" dimensionUniqueName="[Customers]" displayFolder="" count="0" memberValueDatatype="130" unbalanced="0"/>
    <cacheHierarchy uniqueName="[Customers].[AnnualIncome]" caption="AnnualIncome" attribute="1" defaultMemberUniqueName="[Customers].[AnnualIncome].[All]" allUniqueName="[Customers].[AnnualIncome].[All]" dimensionUniqueName="[Customers]" displayFolder="" count="0" memberValueDatatype="6"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EducationLevel]" caption="EducationLevel" attribute="1" defaultMemberUniqueName="[Customers].[EducationLevel].[All]" allUniqueName="[Customers].[EducationLevel].[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Product_Categories].[ProductCategoryKey]" caption="ProductCategoryKey" attribute="1" defaultMemberUniqueName="[Product_Categories].[ProductCategoryKey].[All]" allUniqueName="[Product_Categories].[ProductCategoryKey].[All]" dimensionUniqueName="[Product_Categories]" displayFolder="" count="0" memberValueDatatype="20" unbalanced="0"/>
    <cacheHierarchy uniqueName="[Product_Categories].[CategoryName]" caption="CategoryName" attribute="1" defaultMemberUniqueName="[Product_Categories].[CategoryName].[All]" allUniqueName="[Product_Categories].[CategoryName].[All]" dimensionUniqueName="[Product_Categories]" displayFolder="" count="0" memberValueDatatype="130" unbalanced="0"/>
    <cacheHierarchy uniqueName="[Product_Subcategories].[ProductSubcategoryKey]" caption="ProductSubcategoryKey" attribute="1" defaultMemberUniqueName="[Product_Subcategories].[ProductSubcategoryKey].[All]" allUniqueName="[Product_Subcategories].[ProductSubcategoryKey].[All]" dimensionUniqueName="[Product_Subcategories]" displayFolder="" count="0" memberValueDatatype="20" unbalanced="0"/>
    <cacheHierarchy uniqueName="[Product_Subcategories].[SubcategoryName]" caption="SubcategoryName" attribute="1" defaultMemberUniqueName="[Product_Subcategories].[SubcategoryName].[All]" allUniqueName="[Product_Subcategories].[SubcategoryName].[All]" dimensionUniqueName="[Product_Subcategories]" displayFolder="" count="2" memberValueDatatype="130" unbalanced="0">
      <fieldsUsage count="2">
        <fieldUsage x="-1"/>
        <fieldUsage x="1"/>
      </fieldsUsage>
    </cacheHierarchy>
    <cacheHierarchy uniqueName="[Product_Subcategories].[ProductCategoryKey]" caption="ProductCategoryKey" attribute="1" defaultMemberUniqueName="[Product_Subcategories].[ProductCategoryKey].[All]" allUniqueName="[Product_Subcategories].[ProductCategoryKey].[All]" dimensionUniqueName="[Product_Subcategories]" displayFolder="" count="0" memberValueDatatype="20" unbalanced="0"/>
    <cacheHierarchy uniqueName="[Products].[ProductKey]" caption="ProductKey" attribute="1" defaultMemberUniqueName="[Products].[ProductKey].[All]" allUniqueName="[Products].[ProductKey].[All]" dimensionUniqueName="[Products]" displayFolder="" count="0" memberValueDatatype="20" unbalanced="0"/>
    <cacheHierarchy uniqueName="[Products].[ProductSubcategoryKey]" caption="ProductSubcategoryKey" attribute="1" defaultMemberUniqueName="[Products].[ProductSubcategoryKey].[All]" allUniqueName="[Products].[ProductSubcategoryKey].[All]" dimensionUniqueName="[Products]" displayFolder="" count="0" memberValueDatatype="20" unbalanced="0"/>
    <cacheHierarchy uniqueName="[Products].[ProductSKU]" caption="ProductSKU" attribute="1" defaultMemberUniqueName="[Products].[ProductSKU].[All]" allUniqueName="[Products].[ProductSKU].[All]" dimensionUniqueName="[Products]" displayFolder="" count="0"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ModelName]" caption="ModelName" attribute="1" defaultMemberUniqueName="[Products].[ModelName].[All]" allUniqueName="[Products].[ModelName].[All]" dimensionUniqueName="[Products]" displayFolder="" count="0" memberValueDatatype="130" unbalanced="0"/>
    <cacheHierarchy uniqueName="[Products].[ProductDescription]" caption="ProductDescription" attribute="1" defaultMemberUniqueName="[Products].[ProductDescription].[All]" allUniqueName="[Products].[ProductDescription].[All]" dimensionUniqueName="[Products]" displayFolder="" count="0" memberValueDatatype="130" unbalanced="0"/>
    <cacheHierarchy uniqueName="[Products].[ProductColor]" caption="ProductColor" attribute="1" defaultMemberUniqueName="[Products].[ProductColor].[All]" allUniqueName="[Products].[ProductColor].[All]" dimensionUniqueName="[Products]" displayFolder="" count="0" memberValueDatatype="130" unbalanced="0"/>
    <cacheHierarchy uniqueName="[Products].[ProductSize]" caption="ProductSize" attribute="1" defaultMemberUniqueName="[Products].[ProductSize].[All]" allUniqueName="[Products].[ProductSize].[All]" dimensionUniqueName="[Products]" displayFolder="" count="0" memberValueDatatype="130" unbalanced="0"/>
    <cacheHierarchy uniqueName="[Products].[ProductStyle]" caption="ProductStyle" attribute="1" defaultMemberUniqueName="[Products].[ProductStyle].[All]" allUniqueName="[Products].[ProductStyle].[All]" dimensionUniqueName="[Products]" displayFolder="" count="0" memberValueDatatype="130" unbalanced="0"/>
    <cacheHierarchy uniqueName="[Products].[ProductCost]" caption="ProductCost" attribute="1" defaultMemberUniqueName="[Products].[ProductCost].[All]" allUniqueName="[Products].[ProductCost].[All]" dimensionUniqueName="[Products]" displayFolder="" count="0" memberValueDatatype="5" unbalanced="0"/>
    <cacheHierarchy uniqueName="[Products].[ProductPrice]" caption="ProductPrice" attribute="1" defaultMemberUniqueName="[Products].[ProductPrice].[All]" allUniqueName="[Products].[ProductPrice].[All]" dimensionUniqueName="[Products]" displayFolder="" count="0" memberValueDatatype="5" unbalanced="0"/>
    <cacheHierarchy uniqueName="[Returns].[ReturnDate]" caption="ReturnDate" attribute="1" time="1" defaultMemberUniqueName="[Returns].[ReturnDate].[All]" allUniqueName="[Returns].[ReturnDate].[All]" dimensionUniqueName="[Returns]" displayFolder="" count="0" memberValueDatatype="7" unbalanced="0"/>
    <cacheHierarchy uniqueName="[Returns].[TerritoryKey]" caption="TerritoryKey" attribute="1" defaultMemberUniqueName="[Returns].[TerritoryKey].[All]" allUniqueName="[Returns].[TerritoryKey].[All]" dimensionUniqueName="[Returns]" displayFolder="" count="0" memberValueDatatype="20" unbalanced="0"/>
    <cacheHierarchy uniqueName="[Returns].[ProductKey]" caption="ProductKey" attribute="1" defaultMemberUniqueName="[Returns].[ProductKey].[All]" allUniqueName="[Returns].[ProductKey].[All]" dimensionUniqueName="[Returns]" displayFolder="" count="0" memberValueDatatype="20" unbalanced="0"/>
    <cacheHierarchy uniqueName="[Returns].[ReturnQuantity]" caption="ReturnQuantity" attribute="1" defaultMemberUniqueName="[Returns].[ReturnQuantity].[All]" allUniqueName="[Returns].[ReturnQuantity].[All]" dimensionUniqueName="[Returns]" displayFolder="" count="0" memberValueDatatype="20" unbalanced="0"/>
    <cacheHierarchy uniqueName="[Territories].[SalesTerritoryKey]" caption="SalesTerritoryKey" attribute="1" defaultMemberUniqueName="[Territories].[SalesTerritoryKey].[All]" allUniqueName="[Territories].[SalesTerritoryKey].[All]" dimensionUniqueName="[Territories]" displayFolder="" count="0" memberValueDatatype="20" unbalanced="0"/>
    <cacheHierarchy uniqueName="[Territories].[Region]" caption="Region" attribute="1" defaultMemberUniqueName="[Territories].[Region].[All]" allUniqueName="[Territories].[Region].[All]" dimensionUniqueName="[Territories]" displayFolder="" count="0" memberValueDatatype="130" unbalanced="0"/>
    <cacheHierarchy uniqueName="[Territories].[Country]" caption="Country" attribute="1" defaultMemberUniqueName="[Territories].[Country].[All]" allUniqueName="[Territories].[Country].[All]" dimensionUniqueName="[Territories]" displayFolder="" count="2" memberValueDatatype="130" unbalanced="0">
      <fieldsUsage count="2">
        <fieldUsage x="-1"/>
        <fieldUsage x="3"/>
      </fieldsUsage>
    </cacheHierarchy>
    <cacheHierarchy uniqueName="[Territories].[Continent]" caption="Continent" attribute="1" defaultMemberUniqueName="[Territories].[Continent].[All]" allUniqueName="[Territories].[Continent].[All]" dimensionUniqueName="[Territories]" displayFolder="" count="0" memberValueDatatype="130" unbalanced="0"/>
    <cacheHierarchy uniqueName="[Measures].[Total Revenue]" caption="Total Revenue" measure="1" displayFolder="" measureGroup="AW_Sales" count="0"/>
    <cacheHierarchy uniqueName="[Measures].[Total Orders]" caption="Total Orders" measure="1" displayFolder="" measureGroup="AW_Sales" count="0"/>
    <cacheHierarchy uniqueName="[Measures].[Total Cost]" caption="Total Cost" measure="1" displayFolder="" measureGroup="AW_Sales" count="0"/>
    <cacheHierarchy uniqueName="[Measures].[YTD Profit]" caption="YTD Profit" measure="1" displayFolder="" measureGroup="AW_Sales" count="0"/>
    <cacheHierarchy uniqueName="[Measures].[YTD Orders]" caption="YTD Orders" measure="1" displayFolder="" measureGroup="AW_Sales" count="0"/>
    <cacheHierarchy uniqueName="[Measures].[YTD Revenue]" caption="YTD Revenue" measure="1" displayFolder="" measureGroup="AW_Sales" count="0" oneField="1">
      <fieldsUsage count="1">
        <fieldUsage x="2"/>
      </fieldsUsage>
    </cacheHierarchy>
    <cacheHierarchy uniqueName="[Measures].[Prev.Year Revenue]" caption="Prev.Year Revenue" measure="1" displayFolder="" measureGroup="AW_Sales" count="0"/>
    <cacheHierarchy uniqueName="[Measures].[YTD Returns1]" caption="YTD Returns1" measure="1" displayFolder="" measureGroup="AW_Sales" count="0"/>
    <cacheHierarchy uniqueName="[Measures].[Total Returns]" caption="Total Returns" measure="1" displayFolder="" measureGroup="AW_Sales" count="0"/>
    <cacheHierarchy uniqueName="[Measures].[YTD Cost]" caption="YTD Cost" measure="1" displayFolder="" measureGroup="AW_Sales" count="0"/>
    <cacheHierarchy uniqueName="[Measures].[Top Product by Order]" caption="Top Product by Order" measure="1" displayFolder="" measureGroup="AW_Sales" count="0"/>
    <cacheHierarchy uniqueName="[Measures].[Top Product(Revenue)]" caption="Top Product(Revenue)" measure="1" displayFolder="" measureGroup="AW_Sales" count="0"/>
    <cacheHierarchy uniqueName="[Measures].[Profit]" caption="Profit" measure="1" displayFolder="" measureGroup="AW_Sales" count="0"/>
    <cacheHierarchy uniqueName="[Measures].[__XL_Count AW_Sales]" caption="__XL_Count AW_Sales" measure="1" displayFolder="" measureGroup="AW_Sales" count="0" hidden="1"/>
    <cacheHierarchy uniqueName="[Measures].[__XL_Count Calendar]" caption="__XL_Count Calendar" measure="1" displayFolder="" measureGroup="Calendar" count="0" hidden="1"/>
    <cacheHierarchy uniqueName="[Measures].[__XL_Count Products]" caption="__XL_Count Products" measure="1" displayFolder="" measureGroup="Products" count="0" hidden="1"/>
    <cacheHierarchy uniqueName="[Measures].[__XL_Count Customers]" caption="__XL_Count Customers" measure="1" displayFolder="" measureGroup="Customers" count="0" hidden="1"/>
    <cacheHierarchy uniqueName="[Measures].[__XL_Count Product_Categories]" caption="__XL_Count Product_Categories" measure="1" displayFolder="" measureGroup="Product_Categories" count="0" hidden="1"/>
    <cacheHierarchy uniqueName="[Measures].[__XL_Count Product_Subcategories]" caption="__XL_Count Product_Subcategories" measure="1" displayFolder="" measureGroup="Product_Subcategories" count="0" hidden="1"/>
    <cacheHierarchy uniqueName="[Measures].[__XL_Count Returns]" caption="__XL_Count Returns" measure="1" displayFolder="" measureGroup="Returns" count="0" hidden="1"/>
    <cacheHierarchy uniqueName="[Measures].[__XL_Count Territories]" caption="__XL_Count Territories" measure="1" displayFolder="" measureGroup="Territories" count="0" hidden="1"/>
    <cacheHierarchy uniqueName="[Measures].[__No measures defined]" caption="__No measures defined" measure="1" displayFolder="" count="0" hidden="1"/>
    <cacheHierarchy uniqueName="[Measures].[Sum of OrderQuantity]" caption="Sum of OrderQuantity" measure="1" displayFolder="" measureGroup="AW_Sales" count="0" hidden="1">
      <extLst>
        <ext xmlns:x15="http://schemas.microsoft.com/office/spreadsheetml/2010/11/main" uri="{B97F6D7D-B522-45F9-BDA1-12C45D357490}">
          <x15:cacheHierarchy aggregatedColumn="7"/>
        </ext>
      </extLst>
    </cacheHierarchy>
    <cacheHierarchy uniqueName="[Measures].[Count of ProductName]" caption="Count of ProductName" measure="1" displayFolder="" measureGroup="Products"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Calendar" count="0" hidden="1">
      <extLst>
        <ext xmlns:x15="http://schemas.microsoft.com/office/spreadsheetml/2010/11/main" uri="{B97F6D7D-B522-45F9-BDA1-12C45D357490}">
          <x15:cacheHierarchy aggregatedColumn="11"/>
        </ext>
      </extLst>
    </cacheHierarchy>
    <cacheHierarchy uniqueName="[Measures].[Sum of MonthNo]" caption="Sum of MonthNo" measure="1" displayFolder="" measureGroup="Calendar" count="0" hidden="1">
      <extLst>
        <ext xmlns:x15="http://schemas.microsoft.com/office/spreadsheetml/2010/11/main" uri="{B97F6D7D-B522-45F9-BDA1-12C45D357490}">
          <x15:cacheHierarchy aggregatedColumn="15"/>
        </ext>
      </extLst>
    </cacheHierarchy>
  </cacheHierarchies>
  <kpis count="0"/>
  <dimensions count="9">
    <dimension name="AW_Sales" uniqueName="[AW_Sales]" caption="AW_Sales"/>
    <dimension name="Calendar" uniqueName="[Calendar]" caption="Calendar"/>
    <dimension name="Customers" uniqueName="[Customers]" caption="Customers"/>
    <dimension measure="1" name="Measures" uniqueName="[Measures]" caption="Measures"/>
    <dimension name="Product_Categories" uniqueName="[Product_Categories]" caption="Product_Categories"/>
    <dimension name="Product_Subcategories" uniqueName="[Product_Subcategories]" caption="Product_Subcategories"/>
    <dimension name="Products" uniqueName="[Products]" caption="Products"/>
    <dimension name="Returns" uniqueName="[Returns]" caption="Returns"/>
    <dimension name="Territories" uniqueName="[Territories]" caption="Territories"/>
  </dimensions>
  <measureGroups count="8">
    <measureGroup name="AW_Sales" caption="AW_Sales"/>
    <measureGroup name="Calendar" caption="Calendar"/>
    <measureGroup name="Customers" caption="Customers"/>
    <measureGroup name="Product_Categories" caption="Product_Categories"/>
    <measureGroup name="Product_Subcategories" caption="Product_Subcategories"/>
    <measureGroup name="Products" caption="Products"/>
    <measureGroup name="Returns" caption="Returns"/>
    <measureGroup name="Territories" caption="Territories"/>
  </measureGroups>
  <maps count="22">
    <map measureGroup="0" dimension="0"/>
    <map measureGroup="0" dimension="1"/>
    <map measureGroup="0" dimension="2"/>
    <map measureGroup="0" dimension="4"/>
    <map measureGroup="0" dimension="5"/>
    <map measureGroup="0" dimension="6"/>
    <map measureGroup="0" dimension="8"/>
    <map measureGroup="1" dimension="1"/>
    <map measureGroup="2" dimension="2"/>
    <map measureGroup="3" dimension="4"/>
    <map measureGroup="4" dimension="4"/>
    <map measureGroup="4" dimension="5"/>
    <map measureGroup="5" dimension="4"/>
    <map measureGroup="5" dimension="5"/>
    <map measureGroup="5" dimension="6"/>
    <map measureGroup="6" dimension="1"/>
    <map measureGroup="6" dimension="4"/>
    <map measureGroup="6" dimension="5"/>
    <map measureGroup="6" dimension="6"/>
    <map measureGroup="6" dimension="7"/>
    <map measureGroup="6" dimension="8"/>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B07AC65-00F2-4C6B-A9A5-CEFF5C8845A4}" name="PivotTable15" cacheId="13" applyNumberFormats="0" applyBorderFormats="0" applyFontFormats="0" applyPatternFormats="0" applyAlignmentFormats="0" applyWidthHeightFormats="1" dataCaption="Values" tag="34e74927-3480-4f4c-84f7-862f5f51f028" updatedVersion="8" minRefreshableVersion="3" useAutoFormatting="1" subtotalHiddenItems="1" itemPrintTitles="1" createdVersion="8" indent="0" outline="1" outlineData="1" multipleFieldFilters="0" chartFormat="20">
  <location ref="J1:K2" firstHeaderRow="0" firstDataRow="1" firstDataCol="0"/>
  <pivotFields count="4">
    <pivotField allDrilled="1" subtotalTop="0" showAll="0" sortType="a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fld="1" subtotal="count" baseField="0" baseItem="0"/>
    <dataField fld="2" subtotal="count" baseField="0" baseItem="0"/>
  </dataFields>
  <chartFormats count="4">
    <chartFormat chart="14" format="19" series="1">
      <pivotArea type="data" outline="0" fieldPosition="0">
        <references count="1">
          <reference field="4294967294" count="1" selected="0">
            <x v="0"/>
          </reference>
        </references>
      </pivotArea>
    </chartFormat>
    <chartFormat chart="12" format="11" series="1">
      <pivotArea type="data" outline="0" fieldPosition="0">
        <references count="1">
          <reference field="4294967294" count="1" selected="0">
            <x v="0"/>
          </reference>
        </references>
      </pivotArea>
    </chartFormat>
    <chartFormat chart="19" format="4" series="1">
      <pivotArea type="data" outline="0" fieldPosition="0">
        <references count="1">
          <reference field="4294967294" count="1" selected="0">
            <x v="0"/>
          </reference>
        </references>
      </pivotArea>
    </chartFormat>
    <chartFormat chart="19" format="5" series="1">
      <pivotArea type="data" outline="0" fieldPosition="0">
        <references count="1">
          <reference field="4294967294" count="1" selected="0">
            <x v="1"/>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activeTabTopLevelEntity name="[Product_Categories]"/>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3FF1183-849D-4DD3-B9BD-8F9126A70502}" name="Order by Product" cacheId="9" applyNumberFormats="0" applyBorderFormats="0" applyFontFormats="0" applyPatternFormats="0" applyAlignmentFormats="0" applyWidthHeightFormats="1" dataCaption="Values" tag="7d417da5-acde-4af7-9d8f-7ee974d513e5" updatedVersion="8" minRefreshableVersion="3" useAutoFormatting="1" subtotalHiddenItems="1" itemPrintTitles="1" createdVersion="8" indent="0" showHeaders="0" outline="1" outlineData="1" multipleFieldFilters="0" chartFormat="28">
  <location ref="B34:C137" firstHeaderRow="1" firstDataRow="1" firstDataCol="1"/>
  <pivotFields count="4">
    <pivotField allDrilled="1" subtotalTop="0" showAll="0" sortType="a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sortType="descending" defaultSubtotal="0" defaultAttributeDrillState="1">
      <items count="10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03">
    <i>
      <x v="98"/>
    </i>
    <i>
      <x v="44"/>
    </i>
    <i>
      <x v="23"/>
    </i>
    <i>
      <x v="1"/>
    </i>
    <i>
      <x v="48"/>
    </i>
    <i>
      <x v="6"/>
    </i>
    <i>
      <x v="22"/>
    </i>
    <i>
      <x v="47"/>
    </i>
    <i>
      <x v="75"/>
    </i>
    <i>
      <x v="73"/>
    </i>
    <i>
      <x v="72"/>
    </i>
    <i>
      <x v="20"/>
    </i>
    <i>
      <x v="71"/>
    </i>
    <i>
      <x v="15"/>
    </i>
    <i>
      <x v="74"/>
    </i>
    <i>
      <x v="21"/>
    </i>
    <i>
      <x v="2"/>
    </i>
    <i>
      <x v="14"/>
    </i>
    <i>
      <x v="11"/>
    </i>
    <i>
      <x v="8"/>
    </i>
    <i>
      <x v="7"/>
    </i>
    <i>
      <x v="9"/>
    </i>
    <i>
      <x v="12"/>
    </i>
    <i>
      <x v="13"/>
    </i>
    <i>
      <x v="45"/>
    </i>
    <i>
      <x v="46"/>
    </i>
    <i>
      <x v="24"/>
    </i>
    <i>
      <x v="18"/>
    </i>
    <i>
      <x v="27"/>
    </i>
    <i>
      <x v="25"/>
    </i>
    <i>
      <x v="29"/>
    </i>
    <i>
      <x v="17"/>
    </i>
    <i>
      <x v="16"/>
    </i>
    <i>
      <x v="65"/>
    </i>
    <i>
      <x v="70"/>
    </i>
    <i>
      <x v="26"/>
    </i>
    <i>
      <x v="28"/>
    </i>
    <i>
      <x v="69"/>
    </i>
    <i>
      <x v="19"/>
    </i>
    <i>
      <x v="63"/>
    </i>
    <i>
      <x v="68"/>
    </i>
    <i>
      <x v="67"/>
    </i>
    <i>
      <x v="64"/>
    </i>
    <i>
      <x v="66"/>
    </i>
    <i>
      <x v="99"/>
    </i>
    <i>
      <x v="100"/>
    </i>
    <i>
      <x v="10"/>
    </i>
    <i>
      <x v="101"/>
    </i>
    <i>
      <x v="54"/>
    </i>
    <i>
      <x v="55"/>
    </i>
    <i>
      <x v="57"/>
    </i>
    <i>
      <x v="56"/>
    </i>
    <i>
      <x v="60"/>
    </i>
    <i>
      <x v="59"/>
    </i>
    <i>
      <x v="76"/>
    </i>
    <i>
      <x v="61"/>
    </i>
    <i>
      <x/>
    </i>
    <i>
      <x v="3"/>
    </i>
    <i>
      <x v="62"/>
    </i>
    <i>
      <x v="58"/>
    </i>
    <i>
      <x v="80"/>
    </i>
    <i>
      <x v="4"/>
    </i>
    <i>
      <x v="78"/>
    </i>
    <i>
      <x v="82"/>
    </i>
    <i>
      <x v="79"/>
    </i>
    <i>
      <x v="81"/>
    </i>
    <i>
      <x v="5"/>
    </i>
    <i>
      <x v="30"/>
    </i>
    <i>
      <x v="77"/>
    </i>
    <i>
      <x v="83"/>
    </i>
    <i>
      <x v="33"/>
    </i>
    <i>
      <x v="32"/>
    </i>
    <i>
      <x v="31"/>
    </i>
    <i>
      <x v="50"/>
    </i>
    <i>
      <x v="53"/>
    </i>
    <i>
      <x v="85"/>
    </i>
    <i>
      <x v="52"/>
    </i>
    <i>
      <x v="51"/>
    </i>
    <i>
      <x v="49"/>
    </i>
    <i>
      <x v="86"/>
    </i>
    <i>
      <x v="84"/>
    </i>
    <i>
      <x v="87"/>
    </i>
    <i>
      <x v="92"/>
    </i>
    <i>
      <x v="93"/>
    </i>
    <i>
      <x v="37"/>
    </i>
    <i>
      <x v="90"/>
    </i>
    <i>
      <x v="94"/>
    </i>
    <i>
      <x v="36"/>
    </i>
    <i>
      <x v="91"/>
    </i>
    <i>
      <x v="97"/>
    </i>
    <i>
      <x v="96"/>
    </i>
    <i>
      <x v="39"/>
    </i>
    <i>
      <x v="88"/>
    </i>
    <i>
      <x v="42"/>
    </i>
    <i>
      <x v="38"/>
    </i>
    <i>
      <x v="35"/>
    </i>
    <i>
      <x v="40"/>
    </i>
    <i>
      <x v="43"/>
    </i>
    <i>
      <x v="34"/>
    </i>
    <i>
      <x v="95"/>
    </i>
    <i>
      <x v="89"/>
    </i>
    <i>
      <x v="41"/>
    </i>
    <i t="grand">
      <x/>
    </i>
  </rowItems>
  <colItems count="1">
    <i/>
  </colItems>
  <dataFields count="1">
    <dataField fld="2" subtotal="count" baseField="0" baseItem="0"/>
  </dataField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activeTabTopLevelEntity name="[Product_Categories]"/>
        <x15:activeTabTopLevelEntity name="[Product_Subcategories]"/>
        <x15:activeTabTopLevelEntity name="[Territori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3ACADA5-4894-4BA6-9DC8-B8E2CAFF8855}" name="Order by Country" cacheId="3" applyNumberFormats="0" applyBorderFormats="0" applyFontFormats="0" applyPatternFormats="0" applyAlignmentFormats="0" applyWidthHeightFormats="1" dataCaption="Values" tag="fcbaf946-81de-40e4-af2f-311f01fbf210" updatedVersion="8" minRefreshableVersion="3" useAutoFormatting="1" subtotalHiddenItems="1" itemPrintTitles="1" createdVersion="8" indent="0" outline="1" outlineData="1" multipleFieldFilters="0" chartFormat="22">
  <location ref="G1:H8" firstHeaderRow="1" firstDataRow="1" firstDataCol="1"/>
  <pivotFields count="3">
    <pivotField allDrilled="1" subtotalTop="0" showAll="0" sortType="a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7">
    <i>
      <x v="5"/>
    </i>
    <i>
      <x/>
    </i>
    <i>
      <x v="1"/>
    </i>
    <i>
      <x v="4"/>
    </i>
    <i>
      <x v="3"/>
    </i>
    <i>
      <x v="2"/>
    </i>
    <i t="grand">
      <x/>
    </i>
  </rowItems>
  <colItems count="1">
    <i/>
  </colItems>
  <dataFields count="1">
    <dataField fld="2" subtotal="count" baseField="0" baseItem="0"/>
  </dataFields>
  <chartFormats count="1">
    <chartFormat chart="21" format="2"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activeTabTopLevelEntity name="[Product_Categories]"/>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FDD4D90A-29F3-4334-ACB7-C5DE158B30FB}" name="Subcategory Revenue" cacheId="10" applyNumberFormats="0" applyBorderFormats="0" applyFontFormats="0" applyPatternFormats="0" applyAlignmentFormats="0" applyWidthHeightFormats="1" dataCaption="Values" tag="7f8f7d92-29b9-4c00-b123-9cb5f97a1e99" updatedVersion="8" minRefreshableVersion="3" useAutoFormatting="1" subtotalHiddenItems="1" itemPrintTitles="1" createdVersion="8" indent="0" showHeaders="0" outline="1" outlineData="1" multipleFieldFilters="0" chartFormat="30">
  <location ref="A11:D29" firstHeaderRow="0" firstDataRow="1" firstDataCol="1"/>
  <pivotFields count="6">
    <pivotField allDrilled="1" subtotalTop="0" showAll="0" sortType="a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2"/>
            </reference>
          </references>
        </pivotArea>
      </autoSortScope>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18">
    <i>
      <x v="10"/>
    </i>
    <i>
      <x v="11"/>
    </i>
    <i>
      <x v="15"/>
    </i>
    <i>
      <x v="14"/>
    </i>
    <i>
      <x v="7"/>
    </i>
    <i>
      <x v="9"/>
    </i>
    <i>
      <x v="2"/>
    </i>
    <i>
      <x v="5"/>
    </i>
    <i>
      <x v="6"/>
    </i>
    <i>
      <x v="12"/>
    </i>
    <i>
      <x v="8"/>
    </i>
    <i>
      <x v="3"/>
    </i>
    <i>
      <x v="16"/>
    </i>
    <i>
      <x/>
    </i>
    <i>
      <x v="1"/>
    </i>
    <i>
      <x v="4"/>
    </i>
    <i>
      <x v="13"/>
    </i>
    <i t="grand">
      <x/>
    </i>
  </rowItems>
  <colFields count="1">
    <field x="-2"/>
  </colFields>
  <colItems count="3">
    <i>
      <x/>
    </i>
    <i i="1">
      <x v="1"/>
    </i>
    <i i="2">
      <x v="2"/>
    </i>
  </colItems>
  <dataFields count="3">
    <dataField fld="2" subtotal="count" baseField="0" baseItem="0" numFmtId="165"/>
    <dataField name="YTD Revenue3" fld="4" subtotal="count" baseField="1" baseItem="0">
      <extLst>
        <ext xmlns:x14="http://schemas.microsoft.com/office/spreadsheetml/2009/9/main" uri="{E15A36E0-9728-4e99-A89B-3F7291B0FE68}">
          <x14:dataField pivotShowAs="rankDescending" sourceField="2" uniqueName="[__Xl3].[Measures].[YTD Revenue]"/>
        </ext>
      </extLst>
    </dataField>
    <dataField name="YTD Revenue2" fld="5" subtotal="count" baseField="1" baseItem="0" numFmtId="10">
      <extLst>
        <ext xmlns:x14="http://schemas.microsoft.com/office/spreadsheetml/2009/9/main" uri="{E15A36E0-9728-4e99-A89B-3F7291B0FE68}">
          <x14:dataField pivotShowAs="percentOfRunningTotal" sourceField="2" uniqueName="[__Xl2].[Measures].[YTD Revenue]"/>
        </ext>
      </extLst>
    </dataField>
  </dataFields>
  <formats count="2">
    <format dxfId="1">
      <pivotArea collapsedLevelsAreSubtotals="1" fieldPosition="0">
        <references count="2">
          <reference field="4294967294" count="1" selected="0">
            <x v="0"/>
          </reference>
          <reference field="1" count="1">
            <x v="10"/>
          </reference>
        </references>
      </pivotArea>
    </format>
    <format dxfId="0">
      <pivotArea outline="0" collapsedLevelsAreSubtotals="1" fieldPosition="0">
        <references count="1">
          <reference field="4294967294" count="1" selected="0">
            <x v="0"/>
          </reference>
        </references>
      </pivotArea>
    </format>
  </format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 of Total Ord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3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activeTabTopLevelEntity name="[Product_Categories]"/>
        <x15:activeTabTopLevelEntity name="[Product_Subcategories]"/>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45C74C9-60D9-4FD9-8895-8D051C7E05A8}" name="Top product Revenue" cacheId="1" applyNumberFormats="0" applyBorderFormats="0" applyFontFormats="0" applyPatternFormats="0" applyAlignmentFormats="0" applyWidthHeightFormats="1" dataCaption="Values" tag="f46d9d4a-ddf6-4437-a68d-59de7b7f5f83" updatedVersion="8" minRefreshableVersion="3" useAutoFormatting="1" itemPrintTitles="1" createdVersion="8" indent="0" outline="1" outlineData="1" multipleFieldFilters="0">
  <location ref="F1:F2"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W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127AF2DC-BF0E-4370-A809-47B601F4B61E}" name="Revenue by month" cacheId="2" applyNumberFormats="0" applyBorderFormats="0" applyFontFormats="0" applyPatternFormats="0" applyAlignmentFormats="0" applyWidthHeightFormats="1" dataCaption="Values" tag="524f4b1e-22a6-4145-9c47-97f66d173feb" updatedVersion="8" minRefreshableVersion="3" useAutoFormatting="1" itemPrintTitles="1" createdVersion="8" indent="0" compact="0" compactData="0" multipleFieldFilters="0" chartFormat="2">
  <location ref="A1:D8" firstHeaderRow="1" firstDataRow="1" firstDataCol="3"/>
  <pivotFields count="4">
    <pivotField axis="axisRow" compact="0" allDrilled="1" outline="0" subtotalTop="0" showAll="0" dataSourceSort="1" defaultSubtotal="0" defaultAttributeDrillState="1">
      <items count="6">
        <item x="0"/>
        <item x="1"/>
        <item x="2"/>
        <item x="3"/>
        <item x="4"/>
        <item x="5"/>
      </items>
    </pivotField>
    <pivotField dataField="1" compact="0" outline="0" subtotalTop="0" showAll="0" defaultSubtotal="0"/>
    <pivotField axis="axisRow" compact="0" allDrilled="1" outline="0" subtotalTop="0" showAll="0" dataSourceSort="1" defaultSubtotal="0" defaultAttributeDrillState="1">
      <items count="6">
        <item x="0"/>
        <item x="1"/>
        <item x="2"/>
        <item x="3"/>
        <item x="4"/>
        <item x="5"/>
      </items>
    </pivotField>
    <pivotField axis="axisRow" compact="0" allDrilled="1" outline="0" subtotalTop="0" showAll="0" dataSourceSort="1" defaultSubtotal="0" defaultAttributeDrillState="1">
      <items count="1">
        <item s="1" x="0"/>
      </items>
    </pivotField>
  </pivotFields>
  <rowFields count="3">
    <field x="3"/>
    <field x="2"/>
    <field x="0"/>
  </rowFields>
  <rowItems count="7">
    <i>
      <x/>
      <x/>
      <x/>
    </i>
    <i r="1">
      <x v="1"/>
      <x v="1"/>
    </i>
    <i r="1">
      <x v="2"/>
      <x v="2"/>
    </i>
    <i r="1">
      <x v="3"/>
      <x v="3"/>
    </i>
    <i r="1">
      <x v="4"/>
      <x v="4"/>
    </i>
    <i r="1">
      <x v="5"/>
      <x v="5"/>
    </i>
    <i t="grand">
      <x/>
    </i>
  </rowItems>
  <colItems count="1">
    <i/>
  </colItems>
  <dataFields count="1">
    <dataField fld="1" subtotal="count" baseField="0" baseItem="0"/>
  </dataField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11"/>
    <rowHierarchyUsage hierarchyUsage="15"/>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74853E4-897F-4D37-AAC7-31D879A5E31B}" name="Products Revenue" cacheId="11" applyNumberFormats="0" applyBorderFormats="0" applyFontFormats="0" applyPatternFormats="0" applyAlignmentFormats="0" applyWidthHeightFormats="1" dataCaption="Values" tag="f71fe1e4-ed76-4b2e-938e-ba44f3dfaa43" updatedVersion="8" minRefreshableVersion="3" useAutoFormatting="1" subtotalHiddenItems="1" itemPrintTitles="1" createdVersion="8" indent="0" showHeaders="0" outline="1" outlineData="1" multipleFieldFilters="0" chartFormat="30">
  <location ref="F11:I114" firstHeaderRow="0" firstDataRow="1" firstDataCol="1"/>
  <pivotFields count="7">
    <pivotField allDrilled="1" subtotalTop="0" showAll="0" sortType="a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2"/>
            </reference>
          </references>
        </pivotArea>
      </autoSortScope>
    </pivotField>
    <pivotField dataField="1" subtotalTop="0" showAll="0" defaultSubtotal="0"/>
    <pivotField axis="axisRow" allDrilled="1" subtotalTop="0" showAll="0" sortType="descending" defaultSubtotal="0" defaultAttributeDrillState="1">
      <items count="10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3"/>
  </rowFields>
  <rowItems count="103">
    <i>
      <x v="24"/>
    </i>
    <i>
      <x v="27"/>
    </i>
    <i>
      <x v="29"/>
    </i>
    <i>
      <x v="25"/>
    </i>
    <i>
      <x v="28"/>
    </i>
    <i>
      <x v="26"/>
    </i>
    <i>
      <x v="76"/>
    </i>
    <i>
      <x v="80"/>
    </i>
    <i>
      <x v="54"/>
    </i>
    <i>
      <x v="55"/>
    </i>
    <i>
      <x v="57"/>
    </i>
    <i>
      <x v="78"/>
    </i>
    <i>
      <x v="56"/>
    </i>
    <i>
      <x v="82"/>
    </i>
    <i>
      <x v="81"/>
    </i>
    <i>
      <x v="79"/>
    </i>
    <i>
      <x v="77"/>
    </i>
    <i>
      <x v="83"/>
    </i>
    <i>
      <x v="50"/>
    </i>
    <i>
      <x v="53"/>
    </i>
    <i>
      <x v="60"/>
    </i>
    <i>
      <x v="52"/>
    </i>
    <i>
      <x v="65"/>
    </i>
    <i>
      <x v="51"/>
    </i>
    <i>
      <x v="59"/>
    </i>
    <i>
      <x v="49"/>
    </i>
    <i>
      <x v="61"/>
    </i>
    <i>
      <x v="62"/>
    </i>
    <i>
      <x v="58"/>
    </i>
    <i>
      <x v="63"/>
    </i>
    <i>
      <x v="64"/>
    </i>
    <i>
      <x v="66"/>
    </i>
    <i>
      <x v="85"/>
    </i>
    <i>
      <x v="30"/>
    </i>
    <i>
      <x v="33"/>
    </i>
    <i>
      <x v="32"/>
    </i>
    <i>
      <x v="31"/>
    </i>
    <i>
      <x v="86"/>
    </i>
    <i>
      <x v="84"/>
    </i>
    <i>
      <x v="87"/>
    </i>
    <i>
      <x v="6"/>
    </i>
    <i>
      <x v="73"/>
    </i>
    <i>
      <x v="72"/>
    </i>
    <i>
      <x v="71"/>
    </i>
    <i>
      <x v="20"/>
    </i>
    <i>
      <x v="92"/>
    </i>
    <i>
      <x v="74"/>
    </i>
    <i>
      <x v="93"/>
    </i>
    <i>
      <x v="90"/>
    </i>
    <i>
      <x v="11"/>
    </i>
    <i>
      <x v="94"/>
    </i>
    <i>
      <x v="21"/>
    </i>
    <i>
      <x v="91"/>
    </i>
    <i>
      <x v="15"/>
    </i>
    <i>
      <x v="98"/>
    </i>
    <i>
      <x v="97"/>
    </i>
    <i>
      <x v="88"/>
    </i>
    <i>
      <x v="96"/>
    </i>
    <i>
      <x v="22"/>
    </i>
    <i>
      <x v="13"/>
    </i>
    <i>
      <x v="14"/>
    </i>
    <i>
      <x v="1"/>
    </i>
    <i>
      <x v="10"/>
    </i>
    <i>
      <x v="37"/>
    </i>
    <i>
      <x v="95"/>
    </i>
    <i>
      <x/>
    </i>
    <i>
      <x v="47"/>
    </i>
    <i>
      <x v="36"/>
    </i>
    <i>
      <x v="39"/>
    </i>
    <i>
      <x v="89"/>
    </i>
    <i>
      <x v="42"/>
    </i>
    <i>
      <x v="23"/>
    </i>
    <i>
      <x v="40"/>
    </i>
    <i>
      <x v="38"/>
    </i>
    <i>
      <x v="43"/>
    </i>
    <i>
      <x v="35"/>
    </i>
    <i>
      <x v="34"/>
    </i>
    <i>
      <x v="12"/>
    </i>
    <i>
      <x v="99"/>
    </i>
    <i>
      <x v="8"/>
    </i>
    <i>
      <x v="70"/>
    </i>
    <i>
      <x v="7"/>
    </i>
    <i>
      <x v="18"/>
    </i>
    <i>
      <x v="41"/>
    </i>
    <i>
      <x v="100"/>
    </i>
    <i>
      <x v="17"/>
    </i>
    <i>
      <x v="69"/>
    </i>
    <i>
      <x v="101"/>
    </i>
    <i>
      <x v="9"/>
    </i>
    <i>
      <x v="16"/>
    </i>
    <i>
      <x v="68"/>
    </i>
    <i>
      <x v="67"/>
    </i>
    <i>
      <x v="19"/>
    </i>
    <i>
      <x v="48"/>
    </i>
    <i>
      <x v="75"/>
    </i>
    <i>
      <x v="2"/>
    </i>
    <i>
      <x v="44"/>
    </i>
    <i>
      <x v="3"/>
    </i>
    <i>
      <x v="4"/>
    </i>
    <i>
      <x v="5"/>
    </i>
    <i>
      <x v="45"/>
    </i>
    <i>
      <x v="46"/>
    </i>
    <i t="grand">
      <x/>
    </i>
  </rowItems>
  <colFields count="1">
    <field x="-2"/>
  </colFields>
  <colItems count="3">
    <i>
      <x/>
    </i>
    <i i="1">
      <x v="1"/>
    </i>
    <i i="2">
      <x v="2"/>
    </i>
  </colItems>
  <dataFields count="3">
    <dataField fld="2" subtotal="count" baseField="0" baseItem="0"/>
    <dataField name="YTD Revenue3" fld="5" subtotal="count" baseField="3" baseItem="0">
      <extLst>
        <ext xmlns:x14="http://schemas.microsoft.com/office/spreadsheetml/2009/9/main" uri="{E15A36E0-9728-4e99-A89B-3F7291B0FE68}">
          <x14:dataField pivotShowAs="rankDescending" sourceField="2" uniqueName="[__Xl3].[Measures].[YTD Revenue]"/>
        </ext>
      </extLst>
    </dataField>
    <dataField name="YTD Revenue2" fld="6" subtotal="count" baseField="3" baseItem="0" numFmtId="10">
      <extLst>
        <ext xmlns:x14="http://schemas.microsoft.com/office/spreadsheetml/2009/9/main" uri="{E15A36E0-9728-4e99-A89B-3F7291B0FE68}">
          <x14:dataField pivotShowAs="percentOfRunningTotal" sourceField="2" uniqueName="[__Xl2].[Measures].[YTD Revenue]"/>
        </ext>
      </extLst>
    </dataField>
  </dataFields>
  <pivotHierarchies count="8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 of Total Ord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activeTabTopLevelEntity name="[Product_Categories]"/>
        <x15:activeTabTopLevelEntity name="[Product_Subcategories]"/>
        <x15:activeTabTopLevelEntity name="[Territori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B092398-C17F-431A-A349-9D9A069B8BAF}" name="PivotTable14" cacheId="12" applyNumberFormats="0" applyBorderFormats="0" applyFontFormats="0" applyPatternFormats="0" applyAlignmentFormats="0" applyWidthHeightFormats="1" dataCaption="Values" tag="604a68ea-536e-46b5-9a55-9f3ec0c61063" updatedVersion="8" minRefreshableVersion="3" useAutoFormatting="1" subtotalHiddenItems="1" itemPrintTitles="1" createdVersion="8" indent="0" compact="0" compactData="0" multipleFieldFilters="0" chartFormat="18">
  <location ref="D10:H41" firstHeaderRow="0" firstDataRow="1" firstDataCol="3"/>
  <pivotFields count="6">
    <pivotField axis="axisRow" compact="0" allDrilled="1" outline="0" subtotalTop="0" showAll="0" sortType="ascending" defaultSubtotal="0" defaultAttributeDrillState="1">
      <items count="30">
        <item x="3"/>
        <item x="15"/>
        <item x="27"/>
        <item x="7"/>
        <item x="19"/>
        <item x="11"/>
        <item x="23"/>
        <item x="1"/>
        <item x="13"/>
        <item x="25"/>
        <item x="0"/>
        <item x="12"/>
        <item x="24"/>
        <item x="6"/>
        <item x="18"/>
        <item x="5"/>
        <item x="17"/>
        <item x="29"/>
        <item x="2"/>
        <item x="14"/>
        <item x="26"/>
        <item x="4"/>
        <item x="16"/>
        <item x="28"/>
        <item x="10"/>
        <item x="22"/>
        <item x="9"/>
        <item x="21"/>
        <item x="8"/>
        <item x="20"/>
      </items>
    </pivotField>
    <pivotField axis="axisRow" compact="0" allDrilled="1" outline="0" subtotalTop="0" showAll="0" dataSourceSort="1" defaultSubtotal="0" defaultAttributeDrillState="1">
      <items count="3">
        <item x="0"/>
        <item x="1"/>
        <item x="2"/>
      </items>
    </pivotField>
    <pivotField axis="axisRow" compact="0" allDrilled="1" outline="0" subtotalTop="0" showAll="0" dataSourceSort="1" defaultSubtotal="0" defaultAttributeDrillState="1">
      <items count="12">
        <item x="0"/>
        <item x="1"/>
        <item x="2"/>
        <item x="3"/>
        <item x="4"/>
        <item x="5"/>
        <item x="6"/>
        <item x="7"/>
        <item x="8"/>
        <item x="9"/>
        <item x="10"/>
        <item x="11"/>
      </items>
    </pivotField>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Fields count="3">
    <field x="1"/>
    <field x="2"/>
    <field x="0"/>
  </rowFields>
  <rowItems count="31">
    <i>
      <x/>
      <x/>
      <x v="10"/>
    </i>
    <i r="1">
      <x v="1"/>
      <x v="7"/>
    </i>
    <i r="1">
      <x v="2"/>
      <x v="18"/>
    </i>
    <i r="1">
      <x v="3"/>
      <x/>
    </i>
    <i r="1">
      <x v="4"/>
      <x v="21"/>
    </i>
    <i r="1">
      <x v="5"/>
      <x v="15"/>
    </i>
    <i r="1">
      <x v="6"/>
      <x v="13"/>
    </i>
    <i r="1">
      <x v="7"/>
      <x v="3"/>
    </i>
    <i r="1">
      <x v="8"/>
      <x v="28"/>
    </i>
    <i r="1">
      <x v="9"/>
      <x v="26"/>
    </i>
    <i r="1">
      <x v="10"/>
      <x v="24"/>
    </i>
    <i r="1">
      <x v="11"/>
      <x v="5"/>
    </i>
    <i>
      <x v="1"/>
      <x/>
      <x v="11"/>
    </i>
    <i r="1">
      <x v="1"/>
      <x v="8"/>
    </i>
    <i r="1">
      <x v="2"/>
      <x v="19"/>
    </i>
    <i r="1">
      <x v="3"/>
      <x v="1"/>
    </i>
    <i r="1">
      <x v="4"/>
      <x v="22"/>
    </i>
    <i r="1">
      <x v="5"/>
      <x v="16"/>
    </i>
    <i r="1">
      <x v="6"/>
      <x v="14"/>
    </i>
    <i r="1">
      <x v="7"/>
      <x v="4"/>
    </i>
    <i r="1">
      <x v="8"/>
      <x v="29"/>
    </i>
    <i r="1">
      <x v="9"/>
      <x v="27"/>
    </i>
    <i r="1">
      <x v="10"/>
      <x v="25"/>
    </i>
    <i r="1">
      <x v="11"/>
      <x v="6"/>
    </i>
    <i>
      <x v="2"/>
      <x/>
      <x v="12"/>
    </i>
    <i r="1">
      <x v="1"/>
      <x v="9"/>
    </i>
    <i r="1">
      <x v="2"/>
      <x v="20"/>
    </i>
    <i r="1">
      <x v="3"/>
      <x v="2"/>
    </i>
    <i r="1">
      <x v="4"/>
      <x v="23"/>
    </i>
    <i r="1">
      <x v="5"/>
      <x v="17"/>
    </i>
    <i t="grand">
      <x/>
    </i>
  </rowItems>
  <colFields count="1">
    <field x="-2"/>
  </colFields>
  <colItems count="2">
    <i>
      <x/>
    </i>
    <i i="1">
      <x v="1"/>
    </i>
  </colItems>
  <dataFields count="2">
    <dataField fld="3" subtotal="count" baseField="0" baseItem="0"/>
    <dataField fld="4" subtotal="count" baseField="0" baseItem="0" numFmtId="165"/>
  </dataFields>
  <formats count="1">
    <format dxfId="2">
      <pivotArea outline="0" fieldPosition="0">
        <references count="1">
          <reference field="4294967294" count="1" selected="0">
            <x v="1"/>
          </reference>
        </references>
      </pivotArea>
    </format>
  </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11"/>
    <rowHierarchyUsage hierarchyUsage="15"/>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activeTabTopLevelEntity name="[Product_Categories]"/>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FA422E0-2E3D-46D1-90D5-C875465A96B8}" name="PivotTable10" cacheId="0" applyNumberFormats="0" applyBorderFormats="0" applyFontFormats="0" applyPatternFormats="0" applyAlignmentFormats="0" applyWidthHeightFormats="1" dataCaption="Values" tag="bf69cc9d-7f57-44e1-a033-ae78978dfd87" updatedVersion="8" minRefreshableVersion="3" useAutoFormatting="1" itemPrintTitles="1" createdVersion="8" indent="0" outline="1" outlineData="1" multipleFieldFilters="0">
  <location ref="J5:J6"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W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AEF196A-51E3-4703-8455-694CA5AE9504}" name="Order by Subcategory" cacheId="8" applyNumberFormats="0" applyBorderFormats="0" applyFontFormats="0" applyPatternFormats="0" applyAlignmentFormats="0" applyWidthHeightFormats="1" dataCaption="Values" tag="dad792a0-130f-44b5-a257-ab0002de66f2" updatedVersion="8" minRefreshableVersion="3" useAutoFormatting="1" subtotalHiddenItems="1" itemPrintTitles="1" createdVersion="8" indent="0" showHeaders="0" outline="1" outlineData="1" multipleFieldFilters="0" chartFormat="31">
  <location ref="A12:B30" firstHeaderRow="1" firstDataRow="1" firstDataCol="1"/>
  <pivotFields count="4">
    <pivotField allDrilled="1" subtotalTop="0" showAll="0" sortType="a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sortType="a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8">
    <i>
      <x v="13"/>
    </i>
    <i>
      <x v="4"/>
    </i>
    <i>
      <x v="1"/>
    </i>
    <i>
      <x/>
    </i>
    <i>
      <x v="16"/>
    </i>
    <i>
      <x v="3"/>
    </i>
    <i>
      <x v="8"/>
    </i>
    <i>
      <x v="12"/>
    </i>
    <i>
      <x v="6"/>
    </i>
    <i>
      <x v="5"/>
    </i>
    <i>
      <x v="2"/>
    </i>
    <i>
      <x v="9"/>
    </i>
    <i>
      <x v="7"/>
    </i>
    <i>
      <x v="14"/>
    </i>
    <i>
      <x v="15"/>
    </i>
    <i>
      <x v="11"/>
    </i>
    <i>
      <x v="10"/>
    </i>
    <i t="grand">
      <x/>
    </i>
  </rowItems>
  <colItems count="1">
    <i/>
  </colItems>
  <dataFields count="1">
    <dataField fld="2" subtotal="count" baseField="0" baseItem="0"/>
  </dataFields>
  <chartFormats count="1">
    <chartFormat chart="27" format="1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 of Total Ord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activeTabTopLevelEntity name="[Product_Categories]"/>
        <x15:activeTabTopLevelEntity name="[Product_Subcategories]"/>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B6D9E7C-9733-4FCF-AD77-167E323907E2}" name="Order by Category" cacheId="4" applyNumberFormats="0" applyBorderFormats="0" applyFontFormats="0" applyPatternFormats="0" applyAlignmentFormats="0" applyWidthHeightFormats="1" dataCaption="Values" tag="f096df13-a934-47fc-80f0-1890d08da953" updatedVersion="8" minRefreshableVersion="3" useAutoFormatting="1" subtotalHiddenItems="1" itemPrintTitles="1" createdVersion="8" indent="0" outline="1" outlineData="1" multipleFieldFilters="0" chartFormat="15">
  <location ref="D1:E5" firstHeaderRow="1" firstDataRow="1" firstDataCol="1"/>
  <pivotFields count="4">
    <pivotField allDrilled="1" subtotalTop="0" showAll="0" sortType="a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1"/>
  </rowFields>
  <rowItems count="4">
    <i>
      <x/>
    </i>
    <i>
      <x v="1"/>
    </i>
    <i>
      <x v="2"/>
    </i>
    <i t="grand">
      <x/>
    </i>
  </rowItems>
  <colItems count="1">
    <i/>
  </colItems>
  <dataFields count="1">
    <dataField fld="2" subtotal="count" baseField="0" baseItem="0"/>
  </dataFields>
  <chartFormats count="4">
    <chartFormat chart="12" format="15" series="1">
      <pivotArea type="data" outline="0" fieldPosition="0">
        <references count="1">
          <reference field="4294967294" count="1" selected="0">
            <x v="0"/>
          </reference>
        </references>
      </pivotArea>
    </chartFormat>
    <chartFormat chart="12" format="16">
      <pivotArea type="data" outline="0" fieldPosition="0">
        <references count="2">
          <reference field="4294967294" count="1" selected="0">
            <x v="0"/>
          </reference>
          <reference field="1" count="1" selected="0">
            <x v="0"/>
          </reference>
        </references>
      </pivotArea>
    </chartFormat>
    <chartFormat chart="12" format="17">
      <pivotArea type="data" outline="0" fieldPosition="0">
        <references count="2">
          <reference field="4294967294" count="1" selected="0">
            <x v="0"/>
          </reference>
          <reference field="1" count="1" selected="0">
            <x v="1"/>
          </reference>
        </references>
      </pivotArea>
    </chartFormat>
    <chartFormat chart="12" format="18">
      <pivotArea type="data" outline="0" fieldPosition="0">
        <references count="2">
          <reference field="4294967294" count="1" selected="0">
            <x v="0"/>
          </reference>
          <reference field="1" count="1" selected="0">
            <x v="2"/>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activeTabTopLevelEntity name="[Product_Categories]"/>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C8207EE-A4AB-434A-AE9E-CD828008A15B}" name="PivotTable1" cacheId="14" applyNumberFormats="0" applyBorderFormats="0" applyFontFormats="0" applyPatternFormats="0" applyAlignmentFormats="0" applyWidthHeightFormats="1" dataCaption="Values" tag="95406327-a83f-4ca1-9930-001c5929ebf4" updatedVersion="8" minRefreshableVersion="3" useAutoFormatting="1" itemPrintTitles="1" createdVersion="8" indent="0" outline="1" outlineData="1" multipleFieldFilters="0">
  <location ref="J10:J11"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W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C966623-A4F1-44E5-99D1-F712EA4A279D}" name="YTD MEasures" cacheId="6" applyNumberFormats="0" applyBorderFormats="0" applyFontFormats="0" applyPatternFormats="0" applyAlignmentFormats="0" applyWidthHeightFormats="1" dataCaption="Values" tag="0ca6e49d-0f7a-49d5-b89d-cf327a066a03" updatedVersion="8" minRefreshableVersion="3" useAutoFormatting="1" subtotalHiddenItems="1" itemPrintTitles="1" createdVersion="8" indent="0" outline="1" outlineData="1" multipleFieldFilters="0" chartFormat="16">
  <location ref="L5:M6" firstHeaderRow="0" firstDataRow="1" firstDataCol="0"/>
  <pivotFields count="4">
    <pivotField allDrilled="1" subtotalTop="0" showAll="0" sortType="a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fld="1" subtotal="count" baseField="0" baseItem="0" numFmtId="165"/>
    <dataField fld="2" subtotal="count" baseField="0" baseItem="0"/>
  </dataFields>
  <formats count="1">
    <format dxfId="3">
      <pivotArea outline="0" collapsedLevelsAreSubtotals="1" fieldPosition="0">
        <references count="1">
          <reference field="4294967294" count="1" selected="0">
            <x v="0"/>
          </reference>
        </references>
      </pivotArea>
    </format>
  </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activeTabTopLevelEntity name="[Product_Categories]"/>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80777BA-0D73-4817-B22C-C5C36EB7C378}" name="PivotTable7" cacheId="7" applyNumberFormats="0" applyBorderFormats="0" applyFontFormats="0" applyPatternFormats="0" applyAlignmentFormats="0" applyWidthHeightFormats="1" dataCaption="Values" tag="dee261e7-fd57-472c-b67e-725a77f54d21" updatedVersion="8" minRefreshableVersion="3" useAutoFormatting="1" subtotalHiddenItems="1" itemPrintTitles="1" createdVersion="8" indent="0" outline="1" outlineData="1" multipleFieldFilters="0" chartFormat="16">
  <location ref="M1:O2" firstHeaderRow="0" firstDataRow="1" firstDataCol="0"/>
  <pivotFields count="5">
    <pivotField allDrilled="1" subtotalTop="0" showAll="0" sortType="ascending"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formats count="1">
    <format dxfId="4">
      <pivotArea outline="0" collapsedLevelsAreSubtotals="1" fieldPosition="0">
        <references count="1">
          <reference field="4294967294" count="1" selected="0">
            <x v="1"/>
          </reference>
        </references>
      </pivotArea>
    </format>
  </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activeTabTopLevelEntity name="[Product_Categories]"/>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6D68310-C37C-4322-B936-1C2AD9003A38}" name="Linechart" cacheId="5" applyNumberFormats="0" applyBorderFormats="0" applyFontFormats="0" applyPatternFormats="0" applyAlignmentFormats="0" applyWidthHeightFormats="1" dataCaption="Values" tag="21c4d8de-d2c9-4687-8eb4-278003b7f185" updatedVersion="8" minRefreshableVersion="3" useAutoFormatting="1" subtotalHiddenItems="1" itemPrintTitles="1" createdVersion="8" indent="0" compact="0" compactData="0" multipleFieldFilters="0" chartFormat="7">
  <location ref="A3:B10" firstHeaderRow="1" firstDataRow="1" firstDataCol="1" rowPageCount="1" colPageCount="1"/>
  <pivotFields count="5">
    <pivotField axis="axisRow" compact="0" allDrilled="1" outline="0" subtotalTop="0" showAll="0" defaultSubtotal="0" defaultAttributeDrillState="1">
      <items count="6">
        <item x="2"/>
        <item x="1"/>
        <item x="4"/>
        <item x="0"/>
        <item x="5"/>
        <item x="3"/>
      </items>
    </pivotField>
    <pivotField axis="axisPage" compact="0" allDrilled="1" outline="0" subtotalTop="0" showAll="0" sortType="ascending" defaultSubtotal="0" defaultAttributeDrillState="1">
      <items count="1">
        <item s="1" x="0"/>
      </items>
    </pivotField>
    <pivotField compact="0" allDrilled="1" outline="0" subtotalTop="0" showAll="0" sortType="ascending" defaultSubtotal="0" defaultAttributeDrillState="1">
      <items count="6">
        <item x="0"/>
        <item x="1"/>
        <item x="2"/>
        <item x="3"/>
        <item x="4"/>
        <item x="5"/>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7">
    <i>
      <x/>
    </i>
    <i>
      <x v="1"/>
    </i>
    <i>
      <x v="2"/>
    </i>
    <i>
      <x v="3"/>
    </i>
    <i>
      <x v="4"/>
    </i>
    <i>
      <x v="5"/>
    </i>
    <i t="grand">
      <x/>
    </i>
  </rowItems>
  <colItems count="1">
    <i/>
  </colItems>
  <pageFields count="1">
    <pageField fld="1" hier="11" name="[Calendar].[Year].&amp;[2017]" cap="2017"/>
  </pageFields>
  <dataFields count="1">
    <dataField fld="3" subtotal="count" baseField="0" baseItem="0"/>
  </dataFields>
  <chartFormats count="1">
    <chartFormat chart="3" format="14"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AW_Sales]"/>
        <x15:activeTabTopLevelEntity name="[Territori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0DAF7AC-4EB3-4CCC-8875-82ECD7A34D59}" sourceName="[Calendar].[Year]">
  <pivotTables>
    <pivotTable tabId="1" name="Order by Category"/>
    <pivotTable tabId="1" name="Order by Country"/>
    <pivotTable tabId="1" name="YTD MEasures"/>
    <pivotTable tabId="1" name="PivotTable7"/>
    <pivotTable tabId="1" name="Order by Subcategory"/>
    <pivotTable tabId="1" name="Order by Product"/>
    <pivotTable tabId="3" name="Subcategory Revenue"/>
    <pivotTable tabId="3" name="Products Revenue"/>
    <pivotTable tabId="1" name="PivotTable14"/>
    <pivotTable tabId="1" name="PivotTable15"/>
  </pivotTables>
  <data>
    <olap pivotCacheId="1859132303">
      <levels count="2">
        <level uniqueName="[Calendar].[Year].[(All)]" sourceCaption="(All)" count="0"/>
        <level uniqueName="[Calendar].[Year].[Year]" sourceCaption="Year" count="3">
          <ranges>
            <range startItem="0">
              <i n="[Calendar].[Year].&amp;[2015]" c="2015"/>
              <i n="[Calendar].[Year].&amp;[2016]" c="2016"/>
              <i n="[Calendar].[Year].&amp;[2017]" c="2017"/>
            </range>
          </ranges>
        </level>
      </levels>
      <selections count="1">
        <selection n="[Calendar].[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F393637E-756F-438C-AEDC-5F45B9BFAFD5}" sourceName="[Territories].[Country]">
  <pivotTables>
    <pivotTable tabId="1" name="Order by Country"/>
    <pivotTable tabId="1" name="Order by Category"/>
    <pivotTable tabId="1" name="Linechart"/>
    <pivotTable tabId="1" name="YTD MEasures"/>
    <pivotTable tabId="1" name="PivotTable7"/>
    <pivotTable tabId="1" name="Order by Subcategory"/>
    <pivotTable tabId="1" name="Order by Product"/>
    <pivotTable tabId="3" name="Subcategory Revenue"/>
    <pivotTable tabId="3" name="Products Revenue"/>
    <pivotTable tabId="1" name="PivotTable14"/>
    <pivotTable tabId="1" name="PivotTable15"/>
  </pivotTables>
  <data>
    <olap pivotCacheId="1859132303">
      <levels count="2">
        <level uniqueName="[Territories].[Country].[(All)]" sourceCaption="(All)" count="0"/>
        <level uniqueName="[Territories].[Country].[Country]" sourceCaption="Country" count="6">
          <ranges>
            <range startItem="0">
              <i n="[Territories].[Country].&amp;[Australia]" c="Australia"/>
              <i n="[Territories].[Country].&amp;[Canada]" c="Canada"/>
              <i n="[Territories].[Country].&amp;[France]" c="France"/>
              <i n="[Territories].[Country].&amp;[Germany]" c="Germany"/>
              <i n="[Territories].[Country].&amp;[United Kingdom]" c="United Kingdom"/>
              <i n="[Territories].[Country].&amp;[United States]" c="United States"/>
            </range>
          </ranges>
        </level>
      </levels>
      <selections count="1">
        <selection n="[Territories].[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8F04FAB5-BB01-436B-857E-2DE895296CB9}" cache="Slicer_Year" caption="Year" columnCount="3" level="1" style="Slicer Style 5" rowHeight="273050"/>
  <slicer name="Country" xr10:uid="{EE008FBA-5B9C-4A78-A868-5C574266A728}" cache="Slicer_Country" caption="Country" level="1" style="Slicer Style 5" rowHeight="2730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14.xml"/><Relationship Id="rId2" Type="http://schemas.openxmlformats.org/officeDocument/2006/relationships/pivotTable" Target="../pivotTables/pivotTable13.xml"/><Relationship Id="rId1" Type="http://schemas.openxmlformats.org/officeDocument/2006/relationships/pivotTable" Target="../pivotTables/pivotTable12.xml"/><Relationship Id="rId4" Type="http://schemas.openxmlformats.org/officeDocument/2006/relationships/pivotTable" Target="../pivotTables/pivotTable1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D45D56-E8D2-4BAE-B0D4-7E1251CDE64A}">
  <dimension ref="E1:V18"/>
  <sheetViews>
    <sheetView showGridLines="0" showRowColHeaders="0" tabSelected="1" workbookViewId="0">
      <selection activeCell="S3" sqref="S3"/>
    </sheetView>
  </sheetViews>
  <sheetFormatPr defaultColWidth="16" defaultRowHeight="16.5" x14ac:dyDescent="0.3"/>
  <cols>
    <col min="1" max="2" width="16" style="10"/>
    <col min="3" max="3" width="9.125" style="10" customWidth="1"/>
    <col min="4" max="4" width="9.375" style="10" customWidth="1"/>
    <col min="5" max="5" width="12.875" style="10" customWidth="1"/>
    <col min="6" max="6" width="4.375" style="10" customWidth="1"/>
    <col min="7" max="7" width="7.125" style="10" customWidth="1"/>
    <col min="8" max="8" width="16" style="10"/>
    <col min="9" max="9" width="4.5" style="10" customWidth="1"/>
    <col min="10" max="10" width="5.625" style="10" customWidth="1"/>
    <col min="11" max="11" width="15.75" style="10" customWidth="1"/>
    <col min="12" max="12" width="4.5" style="10" customWidth="1"/>
    <col min="13" max="13" width="4.375" style="10" customWidth="1"/>
    <col min="14" max="14" width="4.625" style="10" customWidth="1"/>
    <col min="15" max="15" width="5.625" style="10" customWidth="1"/>
    <col min="16" max="16" width="16" style="10"/>
    <col min="17" max="17" width="5.25" style="10" customWidth="1"/>
    <col min="18" max="16384" width="16" style="10"/>
  </cols>
  <sheetData>
    <row r="1" spans="5:22" ht="18.75" x14ac:dyDescent="0.3">
      <c r="E1" s="16" t="s">
        <v>140</v>
      </c>
      <c r="H1" s="16" t="s">
        <v>141</v>
      </c>
      <c r="K1" s="16" t="s">
        <v>139</v>
      </c>
      <c r="P1" s="16" t="s">
        <v>145</v>
      </c>
      <c r="R1" s="16" t="s">
        <v>144</v>
      </c>
      <c r="S1" s="22" t="s">
        <v>152</v>
      </c>
      <c r="T1" s="21"/>
      <c r="U1" s="11"/>
    </row>
    <row r="2" spans="5:22" ht="27.75" x14ac:dyDescent="0.4">
      <c r="E2" s="17">
        <f>GETPIVOTDATA("[Measures].[YTD Orders]",'Analysis Orders'!$L$5)</f>
        <v>45314</v>
      </c>
      <c r="H2" s="18">
        <f>GETPIVOTDATA("[Measures].[YTD Revenue]",'Analysis Orders'!$M$1)</f>
        <v>9185449.4472999722</v>
      </c>
      <c r="K2" s="18">
        <f>GETPIVOTDATA("[Measures].[Prev.Year Revenue]",'Analysis Orders'!$M$1)</f>
        <v>9324203.7916999944</v>
      </c>
      <c r="P2" s="18">
        <f>GETPIVOTDATA("[Measures].[YTD Cost]",'Analysis Orders'!$M$1)</f>
        <v>5296420.4725000085</v>
      </c>
      <c r="R2" s="19">
        <f>GETPIVOTDATA("[Measures].[YTD Returns1]",'Analysis Orders'!$L$5)</f>
        <v>972</v>
      </c>
      <c r="S2" s="23">
        <f>GETPIVOTDATA("[Measures].[YTD Profit]",'Analysis Orders'!$J$10)</f>
        <v>3889028.9747999636</v>
      </c>
      <c r="T2" s="21"/>
      <c r="U2" s="11"/>
    </row>
    <row r="3" spans="5:22" ht="25.5" customHeight="1" x14ac:dyDescent="0.3"/>
    <row r="4" spans="5:22" x14ac:dyDescent="0.3">
      <c r="Q4" s="12"/>
      <c r="R4" s="12"/>
      <c r="S4" s="12"/>
      <c r="T4" s="12"/>
    </row>
    <row r="5" spans="5:22" ht="18.75" x14ac:dyDescent="0.3">
      <c r="L5" s="20"/>
      <c r="Q5" s="12"/>
      <c r="R5" s="13" t="s">
        <v>150</v>
      </c>
      <c r="S5" s="12"/>
      <c r="T5" s="12"/>
    </row>
    <row r="6" spans="5:22" ht="30.75" x14ac:dyDescent="0.45">
      <c r="Q6" s="12"/>
      <c r="R6" s="14" t="str">
        <f>GETPIVOTDATA("[Measures].[Top Product(Revenue)]",'Analysis Revenue'!$F$1)</f>
        <v>Mountain-200 Black, 38</v>
      </c>
      <c r="S6" s="12"/>
      <c r="T6" s="15"/>
      <c r="U6" s="11"/>
      <c r="V6" s="11"/>
    </row>
    <row r="7" spans="5:22" x14ac:dyDescent="0.3">
      <c r="Q7" s="12"/>
      <c r="R7" s="12"/>
      <c r="S7" s="12"/>
      <c r="T7" s="15"/>
      <c r="U7" s="11"/>
      <c r="V7" s="11"/>
    </row>
    <row r="8" spans="5:22" ht="18.75" x14ac:dyDescent="0.3">
      <c r="Q8" s="12"/>
      <c r="R8" s="13" t="s">
        <v>151</v>
      </c>
      <c r="S8" s="12"/>
      <c r="T8" s="15"/>
      <c r="U8" s="11"/>
      <c r="V8" s="11"/>
    </row>
    <row r="9" spans="5:22" ht="30.75" x14ac:dyDescent="0.45">
      <c r="Q9" s="12"/>
      <c r="R9" s="14" t="str">
        <f>GETPIVOTDATA("[Measures].[Top Product by Order]",'Analysis Orders'!$J$5)</f>
        <v>Water Bottle - 30 oz.</v>
      </c>
      <c r="S9" s="12"/>
      <c r="T9" s="15"/>
      <c r="U9" s="11"/>
      <c r="V9" s="11"/>
    </row>
    <row r="10" spans="5:22" x14ac:dyDescent="0.3">
      <c r="T10" s="11"/>
      <c r="U10" s="11"/>
      <c r="V10" s="11"/>
    </row>
    <row r="11" spans="5:22" x14ac:dyDescent="0.3">
      <c r="T11" s="11"/>
    </row>
    <row r="12" spans="5:22" x14ac:dyDescent="0.3">
      <c r="T12" s="11"/>
      <c r="V12" s="11"/>
    </row>
    <row r="13" spans="5:22" x14ac:dyDescent="0.3">
      <c r="T13" s="11"/>
      <c r="U13" s="11"/>
      <c r="V13" s="11"/>
    </row>
    <row r="14" spans="5:22" x14ac:dyDescent="0.3">
      <c r="T14" s="11"/>
      <c r="U14" s="11"/>
      <c r="V14" s="11"/>
    </row>
    <row r="15" spans="5:22" x14ac:dyDescent="0.3">
      <c r="T15" s="11"/>
      <c r="V15" s="11"/>
    </row>
    <row r="16" spans="5:22" x14ac:dyDescent="0.3">
      <c r="T16" s="11"/>
      <c r="V16" s="11"/>
    </row>
    <row r="17" spans="20:22" x14ac:dyDescent="0.3">
      <c r="T17" s="11"/>
      <c r="U17" s="11"/>
      <c r="V17" s="11"/>
    </row>
    <row r="18" spans="20:22" x14ac:dyDescent="0.3">
      <c r="T18" s="11"/>
      <c r="U18" s="11"/>
      <c r="V18" s="11"/>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32B81B-EDB9-4A72-A73D-DAAF31B3D3E3}">
  <dimension ref="A1:O137"/>
  <sheetViews>
    <sheetView workbookViewId="0">
      <selection activeCell="J11" sqref="J11"/>
    </sheetView>
  </sheetViews>
  <sheetFormatPr defaultRowHeight="16.5" x14ac:dyDescent="0.3"/>
  <cols>
    <col min="1" max="1" width="14.75" bestFit="1" customWidth="1"/>
    <col min="2" max="2" width="24.875" bestFit="1" customWidth="1"/>
    <col min="3" max="3" width="11.5" bestFit="1" customWidth="1"/>
    <col min="4" max="4" width="13" bestFit="1" customWidth="1"/>
    <col min="5" max="5" width="11.5" bestFit="1" customWidth="1"/>
    <col min="6" max="6" width="12.75" bestFit="1" customWidth="1"/>
    <col min="7" max="7" width="11.125" bestFit="1" customWidth="1"/>
    <col min="8" max="8" width="11.875" bestFit="1" customWidth="1"/>
    <col min="9" max="9" width="11.125" bestFit="1" customWidth="1"/>
    <col min="10" max="11" width="10.125" bestFit="1" customWidth="1"/>
    <col min="12" max="12" width="11.5" bestFit="1" customWidth="1"/>
    <col min="13" max="13" width="13.25" bestFit="1" customWidth="1"/>
    <col min="14" max="14" width="18.25" bestFit="1" customWidth="1"/>
    <col min="15" max="16" width="9.625" bestFit="1" customWidth="1"/>
    <col min="17" max="17" width="9.5" bestFit="1" customWidth="1"/>
    <col min="18" max="18" width="20.875" bestFit="1" customWidth="1"/>
  </cols>
  <sheetData>
    <row r="1" spans="1:15" x14ac:dyDescent="0.3">
      <c r="A1" s="1" t="s">
        <v>136</v>
      </c>
      <c r="B1" t="s" vm="1">
        <v>178</v>
      </c>
      <c r="D1" s="1" t="s">
        <v>0</v>
      </c>
      <c r="E1" t="s">
        <v>140</v>
      </c>
      <c r="G1" s="1" t="s">
        <v>0</v>
      </c>
      <c r="H1" t="s">
        <v>140</v>
      </c>
      <c r="J1" t="s">
        <v>141</v>
      </c>
      <c r="K1" t="s">
        <v>145</v>
      </c>
      <c r="M1" t="s">
        <v>141</v>
      </c>
      <c r="N1" t="s">
        <v>142</v>
      </c>
      <c r="O1" t="s">
        <v>145</v>
      </c>
    </row>
    <row r="2" spans="1:15" x14ac:dyDescent="0.3">
      <c r="D2" s="2" t="s">
        <v>9</v>
      </c>
      <c r="E2" s="5">
        <v>32493</v>
      </c>
      <c r="G2" s="2" t="s">
        <v>33</v>
      </c>
      <c r="H2" s="5">
        <v>16252</v>
      </c>
      <c r="J2">
        <v>9185449.4472999722</v>
      </c>
      <c r="K2" s="7">
        <v>5296420.4725000085</v>
      </c>
      <c r="M2">
        <v>9185449.4472999722</v>
      </c>
      <c r="N2" s="8">
        <v>9324203.7916999944</v>
      </c>
      <c r="O2" s="7">
        <v>5296420.4725000085</v>
      </c>
    </row>
    <row r="3" spans="1:15" x14ac:dyDescent="0.3">
      <c r="A3" s="1" t="s">
        <v>138</v>
      </c>
      <c r="B3" t="s">
        <v>179</v>
      </c>
      <c r="D3" s="2" t="s">
        <v>8</v>
      </c>
      <c r="E3" s="5">
        <v>5689</v>
      </c>
      <c r="G3" s="2" t="s">
        <v>28</v>
      </c>
      <c r="H3" s="5">
        <v>9487</v>
      </c>
    </row>
    <row r="4" spans="1:15" x14ac:dyDescent="0.3">
      <c r="A4" t="s">
        <v>3</v>
      </c>
      <c r="B4" s="3">
        <v>7020</v>
      </c>
      <c r="D4" s="2" t="s">
        <v>10</v>
      </c>
      <c r="E4" s="5">
        <v>7132</v>
      </c>
      <c r="G4" s="2" t="s">
        <v>29</v>
      </c>
      <c r="H4" s="5">
        <v>5860</v>
      </c>
    </row>
    <row r="5" spans="1:15" x14ac:dyDescent="0.3">
      <c r="A5" t="s">
        <v>2</v>
      </c>
      <c r="B5" s="3">
        <v>6828</v>
      </c>
      <c r="D5" s="2" t="s">
        <v>7</v>
      </c>
      <c r="E5" s="5">
        <v>45314</v>
      </c>
      <c r="G5" s="2" t="s">
        <v>32</v>
      </c>
      <c r="H5" s="5">
        <v>5093</v>
      </c>
      <c r="J5" t="s">
        <v>146</v>
      </c>
      <c r="L5" t="s">
        <v>140</v>
      </c>
      <c r="M5" t="s">
        <v>143</v>
      </c>
    </row>
    <row r="6" spans="1:15" x14ac:dyDescent="0.3">
      <c r="A6" t="s">
        <v>5</v>
      </c>
      <c r="B6" s="3">
        <v>7327</v>
      </c>
      <c r="G6" s="2" t="s">
        <v>31</v>
      </c>
      <c r="H6" s="5">
        <v>4386</v>
      </c>
      <c r="J6" t="s">
        <v>132</v>
      </c>
      <c r="L6" s="6">
        <v>45314</v>
      </c>
      <c r="M6" s="5">
        <v>972</v>
      </c>
    </row>
    <row r="7" spans="1:15" x14ac:dyDescent="0.3">
      <c r="A7" t="s">
        <v>1</v>
      </c>
      <c r="B7" s="3">
        <v>7680</v>
      </c>
      <c r="G7" s="2" t="s">
        <v>30</v>
      </c>
      <c r="H7" s="5">
        <v>4236</v>
      </c>
    </row>
    <row r="8" spans="1:15" x14ac:dyDescent="0.3">
      <c r="A8" t="s">
        <v>6</v>
      </c>
      <c r="B8" s="3">
        <v>8199</v>
      </c>
      <c r="G8" s="2" t="s">
        <v>7</v>
      </c>
      <c r="H8" s="5">
        <v>45314</v>
      </c>
    </row>
    <row r="9" spans="1:15" x14ac:dyDescent="0.3">
      <c r="A9" t="s">
        <v>4</v>
      </c>
      <c r="B9" s="3">
        <v>8260</v>
      </c>
    </row>
    <row r="10" spans="1:15" x14ac:dyDescent="0.3">
      <c r="A10" t="s">
        <v>7</v>
      </c>
      <c r="B10" s="3">
        <v>45314</v>
      </c>
      <c r="D10" s="1" t="s">
        <v>136</v>
      </c>
      <c r="E10" s="1" t="s">
        <v>137</v>
      </c>
      <c r="F10" s="1" t="s">
        <v>138</v>
      </c>
      <c r="G10" t="s">
        <v>153</v>
      </c>
      <c r="H10" t="s">
        <v>152</v>
      </c>
      <c r="J10" t="s">
        <v>153</v>
      </c>
    </row>
    <row r="11" spans="1:15" x14ac:dyDescent="0.3">
      <c r="D11">
        <v>2015</v>
      </c>
      <c r="E11">
        <v>1</v>
      </c>
      <c r="F11" t="s">
        <v>154</v>
      </c>
      <c r="G11" s="4">
        <v>235814.03030000004</v>
      </c>
      <c r="H11" s="6">
        <v>235814.03030000062</v>
      </c>
      <c r="J11" s="4">
        <v>3889028.9747999636</v>
      </c>
    </row>
    <row r="12" spans="1:15" x14ac:dyDescent="0.3">
      <c r="B12" t="s">
        <v>141</v>
      </c>
      <c r="E12">
        <v>2</v>
      </c>
      <c r="F12" t="s">
        <v>155</v>
      </c>
      <c r="G12" s="4">
        <v>448000.71960000019</v>
      </c>
      <c r="H12" s="6">
        <v>212186.68930000055</v>
      </c>
    </row>
    <row r="13" spans="1:15" x14ac:dyDescent="0.3">
      <c r="A13" s="2" t="s">
        <v>24</v>
      </c>
      <c r="B13">
        <v>5214.1999999999771</v>
      </c>
      <c r="E13">
        <v>3</v>
      </c>
      <c r="F13" t="s">
        <v>156</v>
      </c>
      <c r="G13" s="4">
        <v>707085.24220000044</v>
      </c>
      <c r="H13" s="6">
        <v>259084.52260000067</v>
      </c>
    </row>
    <row r="14" spans="1:15" x14ac:dyDescent="0.3">
      <c r="A14" s="2" t="s">
        <v>15</v>
      </c>
      <c r="B14">
        <v>7544.5499999999829</v>
      </c>
      <c r="E14">
        <v>4</v>
      </c>
      <c r="F14" t="s">
        <v>157</v>
      </c>
      <c r="G14" s="4">
        <v>970116.58400000073</v>
      </c>
      <c r="H14" s="6">
        <v>263031.34180000093</v>
      </c>
    </row>
    <row r="15" spans="1:15" x14ac:dyDescent="0.3">
      <c r="A15" s="2" t="s">
        <v>12</v>
      </c>
      <c r="B15">
        <v>18444</v>
      </c>
      <c r="E15">
        <v>5</v>
      </c>
      <c r="F15" t="s">
        <v>158</v>
      </c>
      <c r="G15" s="4">
        <v>1236392.3362</v>
      </c>
      <c r="H15" s="6">
        <v>266275.75220000074</v>
      </c>
    </row>
    <row r="16" spans="1:15" x14ac:dyDescent="0.3">
      <c r="A16" s="2" t="s">
        <v>11</v>
      </c>
      <c r="B16">
        <v>20040</v>
      </c>
      <c r="E16">
        <v>6</v>
      </c>
      <c r="F16" t="s">
        <v>159</v>
      </c>
      <c r="G16" s="4">
        <v>1506459.8482000004</v>
      </c>
      <c r="H16" s="6">
        <v>270067.5120000008</v>
      </c>
    </row>
    <row r="17" spans="1:8" x14ac:dyDescent="0.3">
      <c r="A17" s="2" t="s">
        <v>27</v>
      </c>
      <c r="B17">
        <v>20129.5</v>
      </c>
      <c r="E17">
        <v>7</v>
      </c>
      <c r="F17" t="s">
        <v>160</v>
      </c>
      <c r="G17" s="4">
        <v>1703142.6425999994</v>
      </c>
      <c r="H17" s="6">
        <v>196682.79440000001</v>
      </c>
    </row>
    <row r="18" spans="1:8" x14ac:dyDescent="0.3">
      <c r="A18" s="2" t="s">
        <v>14</v>
      </c>
      <c r="B18">
        <v>20694.214800000002</v>
      </c>
      <c r="E18">
        <v>8</v>
      </c>
      <c r="F18" t="s">
        <v>161</v>
      </c>
      <c r="G18" s="4">
        <v>1921498.1108999979</v>
      </c>
      <c r="H18" s="6">
        <v>218355.46829999995</v>
      </c>
    </row>
    <row r="19" spans="1:8" x14ac:dyDescent="0.3">
      <c r="A19" s="2" t="s">
        <v>19</v>
      </c>
      <c r="B19">
        <v>21666.059999999983</v>
      </c>
      <c r="E19">
        <v>9</v>
      </c>
      <c r="F19" t="s">
        <v>162</v>
      </c>
      <c r="G19" s="4">
        <v>2062014.2573999991</v>
      </c>
      <c r="H19" s="6">
        <v>140516.1465000005</v>
      </c>
    </row>
    <row r="20" spans="1:8" x14ac:dyDescent="0.3">
      <c r="A20" s="2" t="s">
        <v>23</v>
      </c>
      <c r="B20">
        <v>36114.840000000178</v>
      </c>
      <c r="E20">
        <v>10</v>
      </c>
      <c r="F20" t="s">
        <v>163</v>
      </c>
      <c r="G20" s="4">
        <v>2230596.0221999995</v>
      </c>
      <c r="H20" s="6">
        <v>168581.76480000038</v>
      </c>
    </row>
    <row r="21" spans="1:8" x14ac:dyDescent="0.3">
      <c r="A21" s="2" t="s">
        <v>17</v>
      </c>
      <c r="B21">
        <v>36240.525899999993</v>
      </c>
      <c r="E21">
        <v>11</v>
      </c>
      <c r="F21" t="s">
        <v>164</v>
      </c>
      <c r="G21" s="4">
        <v>2364772.0034999973</v>
      </c>
      <c r="H21" s="6">
        <v>134175.98130000042</v>
      </c>
    </row>
    <row r="22" spans="1:8" x14ac:dyDescent="0.3">
      <c r="A22" s="2" t="s">
        <v>16</v>
      </c>
      <c r="B22">
        <v>48839.560000000034</v>
      </c>
      <c r="E22">
        <v>12</v>
      </c>
      <c r="F22" t="s">
        <v>165</v>
      </c>
      <c r="G22" s="4">
        <v>2601602.3323999988</v>
      </c>
      <c r="H22" s="6">
        <v>236830.3289000013</v>
      </c>
    </row>
    <row r="23" spans="1:8" x14ac:dyDescent="0.3">
      <c r="A23" s="2" t="s">
        <v>13</v>
      </c>
      <c r="B23">
        <v>62125.020000000513</v>
      </c>
      <c r="D23">
        <v>2016</v>
      </c>
      <c r="E23">
        <v>1</v>
      </c>
      <c r="F23" t="s">
        <v>166</v>
      </c>
      <c r="G23" s="4">
        <v>182044.37960000013</v>
      </c>
      <c r="H23" s="6">
        <v>182044.37960000057</v>
      </c>
    </row>
    <row r="24" spans="1:8" x14ac:dyDescent="0.3">
      <c r="A24" s="2" t="s">
        <v>20</v>
      </c>
      <c r="B24">
        <v>90870.647400000031</v>
      </c>
      <c r="E24">
        <v>2</v>
      </c>
      <c r="F24" t="s">
        <v>167</v>
      </c>
      <c r="G24" s="4">
        <v>382088.75230000028</v>
      </c>
      <c r="H24" s="6">
        <v>200044.37270000053</v>
      </c>
    </row>
    <row r="25" spans="1:8" x14ac:dyDescent="0.3">
      <c r="A25" s="2" t="s">
        <v>18</v>
      </c>
      <c r="B25">
        <v>117509.80919999989</v>
      </c>
      <c r="E25">
        <v>3</v>
      </c>
      <c r="F25" t="s">
        <v>168</v>
      </c>
      <c r="G25" s="4">
        <v>581699.79359999928</v>
      </c>
      <c r="H25" s="6">
        <v>199611.04130000039</v>
      </c>
    </row>
    <row r="26" spans="1:8" x14ac:dyDescent="0.3">
      <c r="A26" s="2" t="s">
        <v>25</v>
      </c>
      <c r="B26">
        <v>211161.9900000022</v>
      </c>
      <c r="E26">
        <v>4</v>
      </c>
      <c r="F26" t="s">
        <v>169</v>
      </c>
      <c r="G26" s="4">
        <v>791221.49109999952</v>
      </c>
      <c r="H26" s="6">
        <v>209521.69750000071</v>
      </c>
    </row>
    <row r="27" spans="1:8" x14ac:dyDescent="0.3">
      <c r="A27" s="2" t="s">
        <v>26</v>
      </c>
      <c r="B27">
        <v>2375317.9500000249</v>
      </c>
      <c r="E27">
        <v>5</v>
      </c>
      <c r="F27" t="s">
        <v>170</v>
      </c>
      <c r="G27" s="4">
        <v>1024234.5667999985</v>
      </c>
      <c r="H27" s="6">
        <v>233013.07570000127</v>
      </c>
    </row>
    <row r="28" spans="1:8" x14ac:dyDescent="0.3">
      <c r="A28" s="2" t="s">
        <v>22</v>
      </c>
      <c r="B28">
        <v>2715812.7400000766</v>
      </c>
      <c r="E28">
        <v>6</v>
      </c>
      <c r="F28" t="s">
        <v>171</v>
      </c>
      <c r="G28" s="4">
        <v>1251979.6040000001</v>
      </c>
      <c r="H28" s="6">
        <v>227745.03720000142</v>
      </c>
    </row>
    <row r="29" spans="1:8" x14ac:dyDescent="0.3">
      <c r="A29" s="2" t="s">
        <v>21</v>
      </c>
      <c r="B29">
        <v>3377723.8400000329</v>
      </c>
      <c r="E29">
        <v>7</v>
      </c>
      <c r="F29" t="s">
        <v>172</v>
      </c>
      <c r="G29" s="4">
        <v>1594603.7334000003</v>
      </c>
      <c r="H29" s="6">
        <v>342624.12939998426</v>
      </c>
    </row>
    <row r="30" spans="1:8" x14ac:dyDescent="0.3">
      <c r="A30" s="2" t="s">
        <v>7</v>
      </c>
      <c r="B30">
        <v>9185449.4472999722</v>
      </c>
      <c r="E30">
        <v>8</v>
      </c>
      <c r="F30" t="s">
        <v>173</v>
      </c>
      <c r="G30" s="4">
        <v>1942699.453800004</v>
      </c>
      <c r="H30" s="6">
        <v>348095.72039995302</v>
      </c>
    </row>
    <row r="31" spans="1:8" x14ac:dyDescent="0.3">
      <c r="E31">
        <v>9</v>
      </c>
      <c r="F31" t="s">
        <v>174</v>
      </c>
      <c r="G31" s="4">
        <v>2353291.5045000073</v>
      </c>
      <c r="H31" s="6">
        <v>410592.05069995183</v>
      </c>
    </row>
    <row r="32" spans="1:8" x14ac:dyDescent="0.3">
      <c r="E32">
        <v>10</v>
      </c>
      <c r="F32" t="s">
        <v>175</v>
      </c>
      <c r="G32" s="4">
        <v>2794459.5302000106</v>
      </c>
      <c r="H32" s="6">
        <v>441168.02569995332</v>
      </c>
    </row>
    <row r="33" spans="2:8" x14ac:dyDescent="0.3">
      <c r="C33" s="3"/>
      <c r="E33">
        <v>11</v>
      </c>
      <c r="F33" t="s">
        <v>176</v>
      </c>
      <c r="G33" s="4">
        <v>3277399.8964000149</v>
      </c>
      <c r="H33" s="6">
        <v>482940.36619998014</v>
      </c>
    </row>
    <row r="34" spans="2:8" x14ac:dyDescent="0.3">
      <c r="C34" t="s">
        <v>140</v>
      </c>
      <c r="E34">
        <v>12</v>
      </c>
      <c r="F34" t="s">
        <v>177</v>
      </c>
      <c r="G34" s="4">
        <v>3967084.1270000208</v>
      </c>
      <c r="H34" s="6">
        <v>689684.23059996811</v>
      </c>
    </row>
    <row r="35" spans="2:8" x14ac:dyDescent="0.3">
      <c r="B35" s="2" t="s">
        <v>132</v>
      </c>
      <c r="C35" s="5">
        <v>4565</v>
      </c>
      <c r="D35">
        <v>2017</v>
      </c>
      <c r="E35">
        <v>1</v>
      </c>
      <c r="F35" t="s">
        <v>3</v>
      </c>
      <c r="G35" s="4">
        <v>541843.77800000459</v>
      </c>
      <c r="H35" s="6">
        <v>541843.77799997444</v>
      </c>
    </row>
    <row r="36" spans="2:8" x14ac:dyDescent="0.3">
      <c r="B36" s="2" t="s">
        <v>78</v>
      </c>
      <c r="C36" s="5">
        <v>3255</v>
      </c>
      <c r="E36">
        <v>2</v>
      </c>
      <c r="F36" t="s">
        <v>2</v>
      </c>
      <c r="G36" s="4">
        <v>1109417.6676000073</v>
      </c>
      <c r="H36" s="6">
        <v>567573.88959997252</v>
      </c>
    </row>
    <row r="37" spans="2:8" x14ac:dyDescent="0.3">
      <c r="B37" s="2" t="s">
        <v>57</v>
      </c>
      <c r="C37" s="5">
        <v>3121</v>
      </c>
      <c r="E37">
        <v>3</v>
      </c>
      <c r="F37" t="s">
        <v>5</v>
      </c>
      <c r="G37" s="4">
        <v>1722870.7890000097</v>
      </c>
      <c r="H37" s="6">
        <v>613453.12139997038</v>
      </c>
    </row>
    <row r="38" spans="2:8" x14ac:dyDescent="0.3">
      <c r="B38" s="2" t="s">
        <v>35</v>
      </c>
      <c r="C38" s="5">
        <v>2394</v>
      </c>
      <c r="E38">
        <v>4</v>
      </c>
      <c r="F38" t="s">
        <v>1</v>
      </c>
      <c r="G38" s="4">
        <v>2366697.347900012</v>
      </c>
      <c r="H38" s="6">
        <v>643826.5588999748</v>
      </c>
    </row>
    <row r="39" spans="2:8" x14ac:dyDescent="0.3">
      <c r="B39" s="2" t="s">
        <v>82</v>
      </c>
      <c r="C39" s="5">
        <v>2379</v>
      </c>
      <c r="E39">
        <v>5</v>
      </c>
      <c r="F39" t="s">
        <v>6</v>
      </c>
      <c r="G39" s="4">
        <v>3117451.6831000149</v>
      </c>
      <c r="H39" s="6">
        <v>750754.33519996214</v>
      </c>
    </row>
    <row r="40" spans="2:8" x14ac:dyDescent="0.3">
      <c r="B40" s="2" t="s">
        <v>40</v>
      </c>
      <c r="C40" s="5">
        <v>2222</v>
      </c>
      <c r="E40">
        <v>6</v>
      </c>
      <c r="F40" t="s">
        <v>4</v>
      </c>
      <c r="G40" s="4">
        <v>3889028.9748000139</v>
      </c>
      <c r="H40" s="6">
        <v>771577.29169995035</v>
      </c>
    </row>
    <row r="41" spans="2:8" x14ac:dyDescent="0.3">
      <c r="B41" s="2" t="s">
        <v>56</v>
      </c>
      <c r="C41" s="5">
        <v>2190</v>
      </c>
      <c r="D41" t="s">
        <v>7</v>
      </c>
      <c r="G41" s="4">
        <v>3889028.9747999636</v>
      </c>
      <c r="H41" s="6">
        <v>10457715.434200607</v>
      </c>
    </row>
    <row r="42" spans="2:8" x14ac:dyDescent="0.3">
      <c r="B42" s="2" t="s">
        <v>81</v>
      </c>
      <c r="C42" s="5">
        <v>1943</v>
      </c>
    </row>
    <row r="43" spans="2:8" x14ac:dyDescent="0.3">
      <c r="B43" s="2" t="s">
        <v>109</v>
      </c>
      <c r="C43" s="5">
        <v>1572</v>
      </c>
      <c r="D43" s="3"/>
    </row>
    <row r="44" spans="2:8" x14ac:dyDescent="0.3">
      <c r="B44" s="2" t="s">
        <v>107</v>
      </c>
      <c r="C44" s="5">
        <v>1218</v>
      </c>
    </row>
    <row r="45" spans="2:8" x14ac:dyDescent="0.3">
      <c r="B45" s="2" t="s">
        <v>106</v>
      </c>
      <c r="C45" s="5">
        <v>1152</v>
      </c>
      <c r="D45" s="3"/>
    </row>
    <row r="46" spans="2:8" x14ac:dyDescent="0.3">
      <c r="B46" s="2" t="s">
        <v>54</v>
      </c>
      <c r="C46" s="5">
        <v>1132</v>
      </c>
    </row>
    <row r="47" spans="2:8" x14ac:dyDescent="0.3">
      <c r="B47" s="2" t="s">
        <v>105</v>
      </c>
      <c r="C47" s="5">
        <v>1074</v>
      </c>
      <c r="D47" s="3"/>
    </row>
    <row r="48" spans="2:8" x14ac:dyDescent="0.3">
      <c r="B48" s="2" t="s">
        <v>49</v>
      </c>
      <c r="C48" s="5">
        <v>1069</v>
      </c>
    </row>
    <row r="49" spans="2:4" x14ac:dyDescent="0.3">
      <c r="B49" s="2" t="s">
        <v>108</v>
      </c>
      <c r="C49" s="5">
        <v>1021</v>
      </c>
      <c r="D49" s="3"/>
    </row>
    <row r="50" spans="2:4" x14ac:dyDescent="0.3">
      <c r="B50" s="2" t="s">
        <v>55</v>
      </c>
      <c r="C50" s="5">
        <v>956</v>
      </c>
    </row>
    <row r="51" spans="2:4" x14ac:dyDescent="0.3">
      <c r="B51" s="2" t="s">
        <v>36</v>
      </c>
      <c r="C51" s="5">
        <v>949</v>
      </c>
      <c r="D51" s="3"/>
    </row>
    <row r="52" spans="2:4" x14ac:dyDescent="0.3">
      <c r="B52" s="2" t="s">
        <v>48</v>
      </c>
      <c r="C52" s="5">
        <v>856</v>
      </c>
    </row>
    <row r="53" spans="2:4" x14ac:dyDescent="0.3">
      <c r="B53" s="2" t="s">
        <v>45</v>
      </c>
      <c r="C53" s="5">
        <v>736</v>
      </c>
    </row>
    <row r="54" spans="2:4" x14ac:dyDescent="0.3">
      <c r="B54" s="2" t="s">
        <v>42</v>
      </c>
      <c r="C54" s="5">
        <v>537</v>
      </c>
      <c r="D54" s="3"/>
    </row>
    <row r="55" spans="2:4" x14ac:dyDescent="0.3">
      <c r="B55" s="2" t="s">
        <v>41</v>
      </c>
      <c r="C55" s="5">
        <v>515</v>
      </c>
    </row>
    <row r="56" spans="2:4" x14ac:dyDescent="0.3">
      <c r="B56" s="2" t="s">
        <v>43</v>
      </c>
      <c r="C56" s="5">
        <v>487</v>
      </c>
      <c r="D56" s="3"/>
    </row>
    <row r="57" spans="2:4" x14ac:dyDescent="0.3">
      <c r="B57" s="2" t="s">
        <v>46</v>
      </c>
      <c r="C57" s="5">
        <v>406</v>
      </c>
    </row>
    <row r="58" spans="2:4" x14ac:dyDescent="0.3">
      <c r="B58" s="2" t="s">
        <v>47</v>
      </c>
      <c r="C58" s="5">
        <v>394</v>
      </c>
      <c r="D58" s="3"/>
    </row>
    <row r="59" spans="2:4" x14ac:dyDescent="0.3">
      <c r="B59" s="2" t="s">
        <v>79</v>
      </c>
      <c r="C59" s="5">
        <v>294</v>
      </c>
    </row>
    <row r="60" spans="2:4" x14ac:dyDescent="0.3">
      <c r="B60" s="2" t="s">
        <v>80</v>
      </c>
      <c r="C60" s="5">
        <v>286</v>
      </c>
      <c r="D60" s="3"/>
    </row>
    <row r="61" spans="2:4" x14ac:dyDescent="0.3">
      <c r="B61" s="2" t="s">
        <v>58</v>
      </c>
      <c r="C61" s="5">
        <v>251</v>
      </c>
    </row>
    <row r="62" spans="2:4" x14ac:dyDescent="0.3">
      <c r="B62" s="2" t="s">
        <v>52</v>
      </c>
      <c r="C62" s="5">
        <v>249</v>
      </c>
      <c r="D62" s="3"/>
    </row>
    <row r="63" spans="2:4" x14ac:dyDescent="0.3">
      <c r="B63" s="2" t="s">
        <v>61</v>
      </c>
      <c r="C63" s="5">
        <v>248</v>
      </c>
    </row>
    <row r="64" spans="2:4" x14ac:dyDescent="0.3">
      <c r="B64" s="2" t="s">
        <v>59</v>
      </c>
      <c r="C64" s="5">
        <v>246</v>
      </c>
      <c r="D64" s="3"/>
    </row>
    <row r="65" spans="2:4" x14ac:dyDescent="0.3">
      <c r="B65" s="2" t="s">
        <v>63</v>
      </c>
      <c r="C65" s="5">
        <v>244</v>
      </c>
      <c r="D65" s="3"/>
    </row>
    <row r="66" spans="2:4" x14ac:dyDescent="0.3">
      <c r="B66" s="2" t="s">
        <v>51</v>
      </c>
      <c r="C66" s="5">
        <v>243</v>
      </c>
    </row>
    <row r="67" spans="2:4" x14ac:dyDescent="0.3">
      <c r="B67" s="2" t="s">
        <v>50</v>
      </c>
      <c r="C67" s="5">
        <v>238</v>
      </c>
    </row>
    <row r="68" spans="2:4" x14ac:dyDescent="0.3">
      <c r="B68" s="2" t="s">
        <v>99</v>
      </c>
      <c r="C68" s="5">
        <v>233</v>
      </c>
    </row>
    <row r="69" spans="2:4" x14ac:dyDescent="0.3">
      <c r="B69" s="2" t="s">
        <v>104</v>
      </c>
      <c r="C69" s="5">
        <v>227</v>
      </c>
    </row>
    <row r="70" spans="2:4" x14ac:dyDescent="0.3">
      <c r="B70" s="2" t="s">
        <v>60</v>
      </c>
      <c r="C70" s="5">
        <v>227</v>
      </c>
    </row>
    <row r="71" spans="2:4" x14ac:dyDescent="0.3">
      <c r="B71" s="2" t="s">
        <v>62</v>
      </c>
      <c r="C71" s="5">
        <v>225</v>
      </c>
    </row>
    <row r="72" spans="2:4" x14ac:dyDescent="0.3">
      <c r="B72" s="2" t="s">
        <v>103</v>
      </c>
      <c r="C72" s="5">
        <v>216</v>
      </c>
    </row>
    <row r="73" spans="2:4" x14ac:dyDescent="0.3">
      <c r="B73" s="2" t="s">
        <v>53</v>
      </c>
      <c r="C73" s="5">
        <v>208</v>
      </c>
    </row>
    <row r="74" spans="2:4" x14ac:dyDescent="0.3">
      <c r="B74" s="2" t="s">
        <v>97</v>
      </c>
      <c r="C74" s="5">
        <v>206</v>
      </c>
    </row>
    <row r="75" spans="2:4" x14ac:dyDescent="0.3">
      <c r="B75" s="2" t="s">
        <v>102</v>
      </c>
      <c r="C75" s="5">
        <v>203</v>
      </c>
    </row>
    <row r="76" spans="2:4" x14ac:dyDescent="0.3">
      <c r="B76" s="2" t="s">
        <v>101</v>
      </c>
      <c r="C76" s="5">
        <v>202</v>
      </c>
    </row>
    <row r="77" spans="2:4" x14ac:dyDescent="0.3">
      <c r="B77" s="2" t="s">
        <v>98</v>
      </c>
      <c r="C77" s="5">
        <v>199</v>
      </c>
    </row>
    <row r="78" spans="2:4" x14ac:dyDescent="0.3">
      <c r="B78" s="2" t="s">
        <v>100</v>
      </c>
      <c r="C78" s="5">
        <v>188</v>
      </c>
    </row>
    <row r="79" spans="2:4" x14ac:dyDescent="0.3">
      <c r="B79" s="2" t="s">
        <v>133</v>
      </c>
      <c r="C79" s="5">
        <v>182</v>
      </c>
    </row>
    <row r="80" spans="2:4" x14ac:dyDescent="0.3">
      <c r="B80" s="2" t="s">
        <v>134</v>
      </c>
      <c r="C80" s="5">
        <v>169</v>
      </c>
    </row>
    <row r="81" spans="2:3" x14ac:dyDescent="0.3">
      <c r="B81" s="2" t="s">
        <v>44</v>
      </c>
      <c r="C81" s="5">
        <v>167</v>
      </c>
    </row>
    <row r="82" spans="2:3" x14ac:dyDescent="0.3">
      <c r="B82" s="2" t="s">
        <v>135</v>
      </c>
      <c r="C82" s="5">
        <v>165</v>
      </c>
    </row>
    <row r="83" spans="2:3" x14ac:dyDescent="0.3">
      <c r="B83" s="2" t="s">
        <v>88</v>
      </c>
      <c r="C83" s="5">
        <v>154</v>
      </c>
    </row>
    <row r="84" spans="2:3" x14ac:dyDescent="0.3">
      <c r="B84" s="2" t="s">
        <v>89</v>
      </c>
      <c r="C84" s="5">
        <v>152</v>
      </c>
    </row>
    <row r="85" spans="2:3" x14ac:dyDescent="0.3">
      <c r="B85" s="2" t="s">
        <v>91</v>
      </c>
      <c r="C85" s="5">
        <v>150</v>
      </c>
    </row>
    <row r="86" spans="2:3" x14ac:dyDescent="0.3">
      <c r="B86" s="2" t="s">
        <v>90</v>
      </c>
      <c r="C86" s="5">
        <v>144</v>
      </c>
    </row>
    <row r="87" spans="2:3" x14ac:dyDescent="0.3">
      <c r="B87" s="2" t="s">
        <v>94</v>
      </c>
      <c r="C87" s="5">
        <v>135</v>
      </c>
    </row>
    <row r="88" spans="2:3" x14ac:dyDescent="0.3">
      <c r="B88" s="2" t="s">
        <v>93</v>
      </c>
      <c r="C88" s="5">
        <v>123</v>
      </c>
    </row>
    <row r="89" spans="2:3" x14ac:dyDescent="0.3">
      <c r="B89" s="2" t="s">
        <v>110</v>
      </c>
      <c r="C89" s="5">
        <v>118</v>
      </c>
    </row>
    <row r="90" spans="2:3" x14ac:dyDescent="0.3">
      <c r="B90" s="2" t="s">
        <v>95</v>
      </c>
      <c r="C90" s="5">
        <v>117</v>
      </c>
    </row>
    <row r="91" spans="2:3" x14ac:dyDescent="0.3">
      <c r="B91" s="2" t="s">
        <v>34</v>
      </c>
      <c r="C91" s="5">
        <v>116</v>
      </c>
    </row>
    <row r="92" spans="2:3" x14ac:dyDescent="0.3">
      <c r="B92" s="2" t="s">
        <v>37</v>
      </c>
      <c r="C92" s="5">
        <v>115</v>
      </c>
    </row>
    <row r="93" spans="2:3" x14ac:dyDescent="0.3">
      <c r="B93" s="2" t="s">
        <v>96</v>
      </c>
      <c r="C93" s="5">
        <v>114</v>
      </c>
    </row>
    <row r="94" spans="2:3" x14ac:dyDescent="0.3">
      <c r="B94" s="2" t="s">
        <v>92</v>
      </c>
      <c r="C94" s="5">
        <v>112</v>
      </c>
    </row>
    <row r="95" spans="2:3" x14ac:dyDescent="0.3">
      <c r="B95" s="2" t="s">
        <v>114</v>
      </c>
      <c r="C95" s="5">
        <v>111</v>
      </c>
    </row>
    <row r="96" spans="2:3" x14ac:dyDescent="0.3">
      <c r="B96" s="2" t="s">
        <v>38</v>
      </c>
      <c r="C96" s="5">
        <v>111</v>
      </c>
    </row>
    <row r="97" spans="2:3" x14ac:dyDescent="0.3">
      <c r="B97" s="2" t="s">
        <v>112</v>
      </c>
      <c r="C97" s="5">
        <v>104</v>
      </c>
    </row>
    <row r="98" spans="2:3" x14ac:dyDescent="0.3">
      <c r="B98" s="2" t="s">
        <v>116</v>
      </c>
      <c r="C98" s="5">
        <v>99</v>
      </c>
    </row>
    <row r="99" spans="2:3" x14ac:dyDescent="0.3">
      <c r="B99" s="2" t="s">
        <v>113</v>
      </c>
      <c r="C99" s="5">
        <v>94</v>
      </c>
    </row>
    <row r="100" spans="2:3" x14ac:dyDescent="0.3">
      <c r="B100" s="2" t="s">
        <v>115</v>
      </c>
      <c r="C100" s="5">
        <v>94</v>
      </c>
    </row>
    <row r="101" spans="2:3" x14ac:dyDescent="0.3">
      <c r="B101" s="2" t="s">
        <v>39</v>
      </c>
      <c r="C101" s="5">
        <v>91</v>
      </c>
    </row>
    <row r="102" spans="2:3" x14ac:dyDescent="0.3">
      <c r="B102" s="2" t="s">
        <v>64</v>
      </c>
      <c r="C102" s="5">
        <v>89</v>
      </c>
    </row>
    <row r="103" spans="2:3" x14ac:dyDescent="0.3">
      <c r="B103" s="2" t="s">
        <v>111</v>
      </c>
      <c r="C103" s="5">
        <v>88</v>
      </c>
    </row>
    <row r="104" spans="2:3" x14ac:dyDescent="0.3">
      <c r="B104" s="2" t="s">
        <v>117</v>
      </c>
      <c r="C104" s="5">
        <v>87</v>
      </c>
    </row>
    <row r="105" spans="2:3" x14ac:dyDescent="0.3">
      <c r="B105" s="2" t="s">
        <v>67</v>
      </c>
      <c r="C105" s="5">
        <v>84</v>
      </c>
    </row>
    <row r="106" spans="2:3" x14ac:dyDescent="0.3">
      <c r="B106" s="2" t="s">
        <v>66</v>
      </c>
      <c r="C106" s="5">
        <v>79</v>
      </c>
    </row>
    <row r="107" spans="2:3" x14ac:dyDescent="0.3">
      <c r="B107" s="2" t="s">
        <v>65</v>
      </c>
      <c r="C107" s="5">
        <v>78</v>
      </c>
    </row>
    <row r="108" spans="2:3" x14ac:dyDescent="0.3">
      <c r="B108" s="2" t="s">
        <v>84</v>
      </c>
      <c r="C108" s="5">
        <v>64</v>
      </c>
    </row>
    <row r="109" spans="2:3" x14ac:dyDescent="0.3">
      <c r="B109" s="2" t="s">
        <v>87</v>
      </c>
      <c r="C109" s="5">
        <v>63</v>
      </c>
    </row>
    <row r="110" spans="2:3" x14ac:dyDescent="0.3">
      <c r="B110" s="2" t="s">
        <v>119</v>
      </c>
      <c r="C110" s="5">
        <v>59</v>
      </c>
    </row>
    <row r="111" spans="2:3" x14ac:dyDescent="0.3">
      <c r="B111" s="2" t="s">
        <v>86</v>
      </c>
      <c r="C111" s="5">
        <v>59</v>
      </c>
    </row>
    <row r="112" spans="2:3" x14ac:dyDescent="0.3">
      <c r="B112" s="2" t="s">
        <v>85</v>
      </c>
      <c r="C112" s="5">
        <v>57</v>
      </c>
    </row>
    <row r="113" spans="2:3" x14ac:dyDescent="0.3">
      <c r="B113" s="2" t="s">
        <v>83</v>
      </c>
      <c r="C113" s="5">
        <v>54</v>
      </c>
    </row>
    <row r="114" spans="2:3" x14ac:dyDescent="0.3">
      <c r="B114" s="2" t="s">
        <v>120</v>
      </c>
      <c r="C114" s="5">
        <v>49</v>
      </c>
    </row>
    <row r="115" spans="2:3" x14ac:dyDescent="0.3">
      <c r="B115" s="2" t="s">
        <v>118</v>
      </c>
      <c r="C115" s="5">
        <v>49</v>
      </c>
    </row>
    <row r="116" spans="2:3" x14ac:dyDescent="0.3">
      <c r="B116" s="2" t="s">
        <v>121</v>
      </c>
      <c r="C116" s="5">
        <v>45</v>
      </c>
    </row>
    <row r="117" spans="2:3" x14ac:dyDescent="0.3">
      <c r="B117" s="2" t="s">
        <v>126</v>
      </c>
      <c r="C117" s="5">
        <v>42</v>
      </c>
    </row>
    <row r="118" spans="2:3" x14ac:dyDescent="0.3">
      <c r="B118" s="2" t="s">
        <v>127</v>
      </c>
      <c r="C118" s="5">
        <v>37</v>
      </c>
    </row>
    <row r="119" spans="2:3" x14ac:dyDescent="0.3">
      <c r="B119" s="2" t="s">
        <v>71</v>
      </c>
      <c r="C119" s="5">
        <v>37</v>
      </c>
    </row>
    <row r="120" spans="2:3" x14ac:dyDescent="0.3">
      <c r="B120" s="2" t="s">
        <v>124</v>
      </c>
      <c r="C120" s="5">
        <v>35</v>
      </c>
    </row>
    <row r="121" spans="2:3" x14ac:dyDescent="0.3">
      <c r="B121" s="2" t="s">
        <v>128</v>
      </c>
      <c r="C121" s="5">
        <v>33</v>
      </c>
    </row>
    <row r="122" spans="2:3" x14ac:dyDescent="0.3">
      <c r="B122" s="2" t="s">
        <v>70</v>
      </c>
      <c r="C122" s="5">
        <v>32</v>
      </c>
    </row>
    <row r="123" spans="2:3" x14ac:dyDescent="0.3">
      <c r="B123" s="2" t="s">
        <v>125</v>
      </c>
      <c r="C123" s="5">
        <v>32</v>
      </c>
    </row>
    <row r="124" spans="2:3" x14ac:dyDescent="0.3">
      <c r="B124" s="2" t="s">
        <v>131</v>
      </c>
      <c r="C124" s="5">
        <v>30</v>
      </c>
    </row>
    <row r="125" spans="2:3" x14ac:dyDescent="0.3">
      <c r="B125" s="2" t="s">
        <v>130</v>
      </c>
      <c r="C125" s="5">
        <v>30</v>
      </c>
    </row>
    <row r="126" spans="2:3" x14ac:dyDescent="0.3">
      <c r="B126" s="2" t="s">
        <v>73</v>
      </c>
      <c r="C126" s="5">
        <v>30</v>
      </c>
    </row>
    <row r="127" spans="2:3" x14ac:dyDescent="0.3">
      <c r="B127" s="2" t="s">
        <v>122</v>
      </c>
      <c r="C127" s="5">
        <v>30</v>
      </c>
    </row>
    <row r="128" spans="2:3" x14ac:dyDescent="0.3">
      <c r="B128" s="2" t="s">
        <v>76</v>
      </c>
      <c r="C128" s="5">
        <v>28</v>
      </c>
    </row>
    <row r="129" spans="2:3" x14ac:dyDescent="0.3">
      <c r="B129" s="2" t="s">
        <v>72</v>
      </c>
      <c r="C129" s="5">
        <v>28</v>
      </c>
    </row>
    <row r="130" spans="2:3" x14ac:dyDescent="0.3">
      <c r="B130" s="2" t="s">
        <v>69</v>
      </c>
      <c r="C130" s="5">
        <v>27</v>
      </c>
    </row>
    <row r="131" spans="2:3" x14ac:dyDescent="0.3">
      <c r="B131" s="2" t="s">
        <v>74</v>
      </c>
      <c r="C131" s="5">
        <v>27</v>
      </c>
    </row>
    <row r="132" spans="2:3" x14ac:dyDescent="0.3">
      <c r="B132" s="2" t="s">
        <v>77</v>
      </c>
      <c r="C132" s="5">
        <v>26</v>
      </c>
    </row>
    <row r="133" spans="2:3" x14ac:dyDescent="0.3">
      <c r="B133" s="2" t="s">
        <v>68</v>
      </c>
      <c r="C133" s="5">
        <v>25</v>
      </c>
    </row>
    <row r="134" spans="2:3" x14ac:dyDescent="0.3">
      <c r="B134" s="2" t="s">
        <v>129</v>
      </c>
      <c r="C134" s="5">
        <v>25</v>
      </c>
    </row>
    <row r="135" spans="2:3" x14ac:dyDescent="0.3">
      <c r="B135" s="2" t="s">
        <v>123</v>
      </c>
      <c r="C135" s="5">
        <v>22</v>
      </c>
    </row>
    <row r="136" spans="2:3" x14ac:dyDescent="0.3">
      <c r="B136" s="2" t="s">
        <v>75</v>
      </c>
      <c r="C136" s="5">
        <v>21</v>
      </c>
    </row>
    <row r="137" spans="2:3" x14ac:dyDescent="0.3">
      <c r="B137" s="2" t="s">
        <v>7</v>
      </c>
      <c r="C137" s="5">
        <v>45314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253845-F01E-4C0E-A0FF-687ABFFE4A24}">
  <dimension ref="A1:I114"/>
  <sheetViews>
    <sheetView workbookViewId="0">
      <selection activeCell="F15" sqref="F15"/>
    </sheetView>
  </sheetViews>
  <sheetFormatPr defaultRowHeight="16.5" x14ac:dyDescent="0.3"/>
  <cols>
    <col min="1" max="1" width="14.75" bestFit="1" customWidth="1"/>
    <col min="2" max="2" width="13.25" bestFit="1" customWidth="1"/>
    <col min="3" max="4" width="14.375" bestFit="1" customWidth="1"/>
    <col min="6" max="6" width="24.875" bestFit="1" customWidth="1"/>
    <col min="7" max="7" width="13.625" bestFit="1" customWidth="1"/>
    <col min="8" max="9" width="14.375" bestFit="1" customWidth="1"/>
  </cols>
  <sheetData>
    <row r="1" spans="1:9" x14ac:dyDescent="0.3">
      <c r="A1" s="1" t="s">
        <v>136</v>
      </c>
      <c r="B1" s="1" t="s">
        <v>137</v>
      </c>
      <c r="C1" s="1" t="s">
        <v>138</v>
      </c>
      <c r="D1" t="s">
        <v>141</v>
      </c>
      <c r="F1" t="s">
        <v>147</v>
      </c>
    </row>
    <row r="2" spans="1:9" x14ac:dyDescent="0.3">
      <c r="A2">
        <v>2017</v>
      </c>
      <c r="B2">
        <v>1</v>
      </c>
      <c r="C2" t="s">
        <v>3</v>
      </c>
      <c r="D2">
        <v>1274378.6662000041</v>
      </c>
      <c r="F2" t="s">
        <v>58</v>
      </c>
    </row>
    <row r="3" spans="1:9" x14ac:dyDescent="0.3">
      <c r="B3">
        <v>2</v>
      </c>
      <c r="C3" t="s">
        <v>2</v>
      </c>
      <c r="D3">
        <v>2613619.9587000064</v>
      </c>
    </row>
    <row r="4" spans="1:9" x14ac:dyDescent="0.3">
      <c r="B4">
        <v>3</v>
      </c>
      <c r="C4" t="s">
        <v>5</v>
      </c>
      <c r="D4">
        <v>4062216.0833000089</v>
      </c>
    </row>
    <row r="5" spans="1:9" x14ac:dyDescent="0.3">
      <c r="B5">
        <v>4</v>
      </c>
      <c r="C5" t="s">
        <v>1</v>
      </c>
      <c r="D5">
        <v>5590029.8052000124</v>
      </c>
    </row>
    <row r="6" spans="1:9" x14ac:dyDescent="0.3">
      <c r="B6">
        <v>5</v>
      </c>
      <c r="C6" t="s">
        <v>6</v>
      </c>
      <c r="D6">
        <v>7358462.3121000174</v>
      </c>
    </row>
    <row r="7" spans="1:9" x14ac:dyDescent="0.3">
      <c r="B7">
        <v>6</v>
      </c>
      <c r="C7" t="s">
        <v>4</v>
      </c>
      <c r="D7">
        <v>9185449.4473000187</v>
      </c>
    </row>
    <row r="8" spans="1:9" x14ac:dyDescent="0.3">
      <c r="A8" t="s">
        <v>7</v>
      </c>
      <c r="D8">
        <v>9185449.4472999722</v>
      </c>
    </row>
    <row r="11" spans="1:9" x14ac:dyDescent="0.3">
      <c r="B11" t="s">
        <v>141</v>
      </c>
      <c r="C11" t="s">
        <v>149</v>
      </c>
      <c r="D11" t="s">
        <v>148</v>
      </c>
      <c r="G11" t="s">
        <v>141</v>
      </c>
      <c r="H11" t="s">
        <v>149</v>
      </c>
      <c r="I11" t="s">
        <v>148</v>
      </c>
    </row>
    <row r="12" spans="1:9" x14ac:dyDescent="0.3">
      <c r="A12" s="2" t="s">
        <v>21</v>
      </c>
      <c r="B12" s="6">
        <v>3377723.8400000329</v>
      </c>
      <c r="C12">
        <v>1</v>
      </c>
      <c r="D12" s="9">
        <v>0.36772548359001661</v>
      </c>
      <c r="F12" s="2" t="s">
        <v>58</v>
      </c>
      <c r="G12">
        <v>514323.64820000052</v>
      </c>
      <c r="H12">
        <v>1</v>
      </c>
      <c r="I12" s="9">
        <v>5.599330235834938E-2</v>
      </c>
    </row>
    <row r="13" spans="1:9" x14ac:dyDescent="0.3">
      <c r="A13" s="2" t="s">
        <v>22</v>
      </c>
      <c r="B13" s="6">
        <v>2715812.7400000766</v>
      </c>
      <c r="C13">
        <v>2</v>
      </c>
      <c r="D13" s="9">
        <v>0.66339013838797856</v>
      </c>
      <c r="F13" s="2" t="s">
        <v>61</v>
      </c>
      <c r="G13">
        <v>513712.06080000091</v>
      </c>
      <c r="H13">
        <v>2</v>
      </c>
      <c r="I13" s="9">
        <v>0.11192002252020325</v>
      </c>
    </row>
    <row r="14" spans="1:9" x14ac:dyDescent="0.3">
      <c r="A14" s="2" t="s">
        <v>26</v>
      </c>
      <c r="B14" s="6">
        <v>2375317.9500000249</v>
      </c>
      <c r="C14">
        <v>3</v>
      </c>
      <c r="D14" s="9">
        <v>0.92198586237819025</v>
      </c>
      <c r="F14" s="2" t="s">
        <v>63</v>
      </c>
      <c r="G14">
        <v>505426.38240000111</v>
      </c>
      <c r="H14">
        <v>3</v>
      </c>
      <c r="I14" s="9">
        <v>0.16694469880847887</v>
      </c>
    </row>
    <row r="15" spans="1:9" x14ac:dyDescent="0.3">
      <c r="A15" s="2" t="s">
        <v>25</v>
      </c>
      <c r="B15" s="6">
        <v>211161.9900000022</v>
      </c>
      <c r="C15">
        <v>4</v>
      </c>
      <c r="D15" s="9">
        <v>0.94497461118264547</v>
      </c>
      <c r="F15" s="2" t="s">
        <v>59</v>
      </c>
      <c r="G15">
        <v>504078.15720000054</v>
      </c>
      <c r="H15">
        <v>4</v>
      </c>
      <c r="I15" s="9">
        <v>0.22182259673737906</v>
      </c>
    </row>
    <row r="16" spans="1:9" x14ac:dyDescent="0.3">
      <c r="A16" s="2" t="s">
        <v>18</v>
      </c>
      <c r="B16" s="6">
        <v>117509.80919999989</v>
      </c>
      <c r="C16">
        <v>5</v>
      </c>
      <c r="D16" s="9">
        <v>0.95776764976765905</v>
      </c>
      <c r="F16" s="2" t="s">
        <v>62</v>
      </c>
      <c r="G16">
        <v>466069.41000000195</v>
      </c>
      <c r="H16">
        <v>5</v>
      </c>
      <c r="I16" s="9">
        <v>0.27256256462615785</v>
      </c>
    </row>
    <row r="17" spans="1:9" x14ac:dyDescent="0.3">
      <c r="A17" s="2" t="s">
        <v>20</v>
      </c>
      <c r="B17" s="6">
        <v>90870.647400000031</v>
      </c>
      <c r="C17">
        <v>6</v>
      </c>
      <c r="D17" s="9">
        <v>0.96766054046629657</v>
      </c>
      <c r="F17" s="2" t="s">
        <v>60</v>
      </c>
      <c r="G17">
        <v>465145.29140000045</v>
      </c>
      <c r="H17">
        <v>6</v>
      </c>
      <c r="I17" s="9">
        <v>0.32320192572315115</v>
      </c>
    </row>
    <row r="18" spans="1:9" x14ac:dyDescent="0.3">
      <c r="A18" s="2" t="s">
        <v>13</v>
      </c>
      <c r="B18" s="6">
        <v>62125.020000000513</v>
      </c>
      <c r="C18">
        <v>7</v>
      </c>
      <c r="D18" s="9">
        <v>0.97442395692799877</v>
      </c>
      <c r="F18" s="2" t="s">
        <v>110</v>
      </c>
      <c r="G18">
        <v>281320.26000000059</v>
      </c>
      <c r="H18">
        <v>7</v>
      </c>
      <c r="I18" s="9">
        <v>0.35382865352934401</v>
      </c>
    </row>
    <row r="19" spans="1:9" x14ac:dyDescent="0.3">
      <c r="A19" s="2" t="s">
        <v>16</v>
      </c>
      <c r="B19" s="6">
        <v>48839.560000000034</v>
      </c>
      <c r="C19">
        <v>8</v>
      </c>
      <c r="D19" s="9">
        <v>0.97974101411504333</v>
      </c>
      <c r="F19" s="2" t="s">
        <v>114</v>
      </c>
      <c r="G19">
        <v>264631.77000000054</v>
      </c>
      <c r="H19">
        <v>8</v>
      </c>
      <c r="I19" s="9">
        <v>0.38263854155042365</v>
      </c>
    </row>
    <row r="20" spans="1:9" x14ac:dyDescent="0.3">
      <c r="A20" s="2" t="s">
        <v>17</v>
      </c>
      <c r="B20" s="6">
        <v>36240.525899999993</v>
      </c>
      <c r="C20">
        <v>9</v>
      </c>
      <c r="D20" s="9">
        <v>0.98368644172943764</v>
      </c>
      <c r="F20" s="2" t="s">
        <v>88</v>
      </c>
      <c r="G20">
        <v>261952.45999999947</v>
      </c>
      <c r="H20">
        <v>9</v>
      </c>
      <c r="I20" s="9">
        <v>0.41115673889100118</v>
      </c>
    </row>
    <row r="21" spans="1:9" x14ac:dyDescent="0.3">
      <c r="A21" s="2" t="s">
        <v>23</v>
      </c>
      <c r="B21" s="6">
        <v>36114.840000000178</v>
      </c>
      <c r="C21">
        <v>10</v>
      </c>
      <c r="D21" s="9">
        <v>0.98761818619193809</v>
      </c>
      <c r="F21" s="2" t="s">
        <v>89</v>
      </c>
      <c r="G21">
        <v>258550.47999999949</v>
      </c>
      <c r="H21">
        <v>10</v>
      </c>
      <c r="I21" s="9">
        <v>0.43930457003235046</v>
      </c>
    </row>
    <row r="22" spans="1:9" x14ac:dyDescent="0.3">
      <c r="A22" s="2" t="s">
        <v>19</v>
      </c>
      <c r="B22" s="6">
        <v>21666.059999999983</v>
      </c>
      <c r="C22">
        <v>11</v>
      </c>
      <c r="D22" s="9">
        <v>0.98997692324931419</v>
      </c>
      <c r="F22" s="2" t="s">
        <v>91</v>
      </c>
      <c r="G22">
        <v>255148.49999999951</v>
      </c>
      <c r="H22">
        <v>11</v>
      </c>
      <c r="I22" s="9">
        <v>0.46708203497447137</v>
      </c>
    </row>
    <row r="23" spans="1:9" x14ac:dyDescent="0.3">
      <c r="A23" s="2" t="s">
        <v>14</v>
      </c>
      <c r="B23" s="6">
        <v>20694.214800000002</v>
      </c>
      <c r="C23">
        <v>12</v>
      </c>
      <c r="D23" s="9">
        <v>0.99222985762326399</v>
      </c>
      <c r="F23" s="2" t="s">
        <v>112</v>
      </c>
      <c r="G23">
        <v>247943.28000000052</v>
      </c>
      <c r="H23">
        <v>12</v>
      </c>
      <c r="I23" s="9">
        <v>0.49407508321043792</v>
      </c>
    </row>
    <row r="24" spans="1:9" x14ac:dyDescent="0.3">
      <c r="A24" s="2" t="s">
        <v>27</v>
      </c>
      <c r="B24" s="6">
        <v>20129.5</v>
      </c>
      <c r="C24">
        <v>13</v>
      </c>
      <c r="D24" s="9">
        <v>0.9944213127192274</v>
      </c>
      <c r="F24" s="2" t="s">
        <v>90</v>
      </c>
      <c r="G24">
        <v>244942.55999999956</v>
      </c>
      <c r="H24">
        <v>13</v>
      </c>
      <c r="I24" s="9">
        <v>0.52074144955487411</v>
      </c>
    </row>
    <row r="25" spans="1:9" x14ac:dyDescent="0.3">
      <c r="A25" s="2" t="s">
        <v>11</v>
      </c>
      <c r="B25" s="6">
        <v>20040</v>
      </c>
      <c r="C25">
        <v>14</v>
      </c>
      <c r="D25" s="9">
        <v>0.99660302414390789</v>
      </c>
      <c r="F25" s="2" t="s">
        <v>116</v>
      </c>
      <c r="G25">
        <v>236022.93000000049</v>
      </c>
      <c r="H25">
        <v>14</v>
      </c>
      <c r="I25" s="9">
        <v>0.54643675508718836</v>
      </c>
    </row>
    <row r="26" spans="1:9" x14ac:dyDescent="0.3">
      <c r="A26" s="2" t="s">
        <v>12</v>
      </c>
      <c r="B26" s="6">
        <v>18444</v>
      </c>
      <c r="C26">
        <v>15</v>
      </c>
      <c r="D26" s="9">
        <v>0.99861098250303004</v>
      </c>
      <c r="F26" s="2" t="s">
        <v>115</v>
      </c>
      <c r="G26">
        <v>224102.58000000045</v>
      </c>
      <c r="H26">
        <v>15</v>
      </c>
      <c r="I26" s="9">
        <v>0.57083431791585049</v>
      </c>
    </row>
    <row r="27" spans="1:9" x14ac:dyDescent="0.3">
      <c r="A27" s="2" t="s">
        <v>15</v>
      </c>
      <c r="B27" s="6">
        <v>7544.5499999999829</v>
      </c>
      <c r="C27">
        <v>16</v>
      </c>
      <c r="D27" s="9">
        <v>0.99943234133182624</v>
      </c>
      <c r="F27" s="2" t="s">
        <v>113</v>
      </c>
      <c r="G27">
        <v>224102.58000000045</v>
      </c>
      <c r="H27">
        <v>15</v>
      </c>
      <c r="I27" s="9">
        <v>0.5952318807445125</v>
      </c>
    </row>
    <row r="28" spans="1:9" x14ac:dyDescent="0.3">
      <c r="A28" s="2" t="s">
        <v>24</v>
      </c>
      <c r="B28" s="6">
        <v>5214.1999999999771</v>
      </c>
      <c r="C28">
        <v>17</v>
      </c>
      <c r="D28" s="9">
        <v>1.0000000000000182</v>
      </c>
      <c r="F28" s="2" t="s">
        <v>111</v>
      </c>
      <c r="G28">
        <v>209798.16000000041</v>
      </c>
      <c r="H28">
        <v>16</v>
      </c>
      <c r="I28" s="9">
        <v>0.61807215232879187</v>
      </c>
    </row>
    <row r="29" spans="1:9" x14ac:dyDescent="0.3">
      <c r="A29" s="2" t="s">
        <v>7</v>
      </c>
      <c r="B29" s="6">
        <v>9185449.4472999722</v>
      </c>
      <c r="D29" s="9"/>
      <c r="F29" s="2" t="s">
        <v>117</v>
      </c>
      <c r="G29">
        <v>207414.0900000004</v>
      </c>
      <c r="H29">
        <v>17</v>
      </c>
      <c r="I29" s="9">
        <v>0.64065287537234084</v>
      </c>
    </row>
    <row r="30" spans="1:9" x14ac:dyDescent="0.3">
      <c r="F30" s="2" t="s">
        <v>84</v>
      </c>
      <c r="G30">
        <v>139620</v>
      </c>
      <c r="H30">
        <v>18</v>
      </c>
      <c r="I30" s="9">
        <v>0.65585300257363321</v>
      </c>
    </row>
    <row r="31" spans="1:9" x14ac:dyDescent="0.3">
      <c r="F31" s="2" t="s">
        <v>87</v>
      </c>
      <c r="G31">
        <v>137438.4375</v>
      </c>
      <c r="H31">
        <v>19</v>
      </c>
      <c r="I31" s="9">
        <v>0.67081562778740533</v>
      </c>
    </row>
    <row r="32" spans="1:9" x14ac:dyDescent="0.3">
      <c r="F32" s="2" t="s">
        <v>94</v>
      </c>
      <c r="G32">
        <v>135059.0625</v>
      </c>
      <c r="H32">
        <v>20</v>
      </c>
      <c r="I32" s="9">
        <v>0.68551921559493501</v>
      </c>
    </row>
    <row r="33" spans="6:9" x14ac:dyDescent="0.3">
      <c r="F33" s="2" t="s">
        <v>86</v>
      </c>
      <c r="G33">
        <v>128712.1875</v>
      </c>
      <c r="H33">
        <v>21</v>
      </c>
      <c r="I33" s="9">
        <v>0.69953183285862641</v>
      </c>
    </row>
    <row r="34" spans="6:9" x14ac:dyDescent="0.3">
      <c r="F34" s="2" t="s">
        <v>99</v>
      </c>
      <c r="G34">
        <v>125817.67000000058</v>
      </c>
      <c r="H34">
        <v>22</v>
      </c>
      <c r="I34" s="9">
        <v>0.7132293302670939</v>
      </c>
    </row>
    <row r="35" spans="6:9" x14ac:dyDescent="0.3">
      <c r="F35" s="2" t="s">
        <v>85</v>
      </c>
      <c r="G35">
        <v>124349.0625</v>
      </c>
      <c r="H35">
        <v>23</v>
      </c>
      <c r="I35" s="9">
        <v>0.72676694355574489</v>
      </c>
    </row>
    <row r="36" spans="6:9" x14ac:dyDescent="0.3">
      <c r="F36" s="2" t="s">
        <v>93</v>
      </c>
      <c r="G36">
        <v>123053.8125</v>
      </c>
      <c r="H36">
        <v>24</v>
      </c>
      <c r="I36" s="9">
        <v>0.74016354578038301</v>
      </c>
    </row>
    <row r="37" spans="6:9" x14ac:dyDescent="0.3">
      <c r="F37" s="2" t="s">
        <v>83</v>
      </c>
      <c r="G37">
        <v>117804.375</v>
      </c>
      <c r="H37">
        <v>25</v>
      </c>
      <c r="I37" s="9">
        <v>0.75298865310647345</v>
      </c>
    </row>
    <row r="38" spans="6:9" x14ac:dyDescent="0.3">
      <c r="F38" s="2" t="s">
        <v>95</v>
      </c>
      <c r="G38">
        <v>117051.1875</v>
      </c>
      <c r="H38">
        <v>26</v>
      </c>
      <c r="I38" s="9">
        <v>0.76573176253966579</v>
      </c>
    </row>
    <row r="39" spans="6:9" x14ac:dyDescent="0.3">
      <c r="F39" s="2" t="s">
        <v>96</v>
      </c>
      <c r="G39">
        <v>114049.875</v>
      </c>
      <c r="H39">
        <v>27</v>
      </c>
      <c r="I39" s="9">
        <v>0.77814812557713531</v>
      </c>
    </row>
    <row r="40" spans="6:9" x14ac:dyDescent="0.3">
      <c r="F40" s="2" t="s">
        <v>92</v>
      </c>
      <c r="G40">
        <v>112049</v>
      </c>
      <c r="H40">
        <v>28</v>
      </c>
      <c r="I40" s="9">
        <v>0.79034665768412293</v>
      </c>
    </row>
    <row r="41" spans="6:9" x14ac:dyDescent="0.3">
      <c r="F41" s="2" t="s">
        <v>97</v>
      </c>
      <c r="G41">
        <v>111237.94000000041</v>
      </c>
      <c r="H41">
        <v>29</v>
      </c>
      <c r="I41" s="9">
        <v>0.80245689144439891</v>
      </c>
    </row>
    <row r="42" spans="6:9" x14ac:dyDescent="0.3">
      <c r="F42" s="2" t="s">
        <v>98</v>
      </c>
      <c r="G42">
        <v>107458.01000000034</v>
      </c>
      <c r="H42">
        <v>30</v>
      </c>
      <c r="I42" s="9">
        <v>0.81415561240699563</v>
      </c>
    </row>
    <row r="43" spans="6:9" x14ac:dyDescent="0.3">
      <c r="F43" s="2" t="s">
        <v>100</v>
      </c>
      <c r="G43">
        <v>101518.12000000023</v>
      </c>
      <c r="H43">
        <v>31</v>
      </c>
      <c r="I43" s="9">
        <v>0.82520767040181053</v>
      </c>
    </row>
    <row r="44" spans="6:9" x14ac:dyDescent="0.3">
      <c r="F44" s="2" t="s">
        <v>119</v>
      </c>
      <c r="G44">
        <v>71676.14999999998</v>
      </c>
      <c r="H44">
        <v>32</v>
      </c>
      <c r="I44" s="9">
        <v>0.83301089771379244</v>
      </c>
    </row>
    <row r="45" spans="6:9" x14ac:dyDescent="0.3">
      <c r="F45" s="2" t="s">
        <v>64</v>
      </c>
      <c r="G45">
        <v>68484.609999999957</v>
      </c>
      <c r="H45">
        <v>33</v>
      </c>
      <c r="I45" s="9">
        <v>0.84046666897386191</v>
      </c>
    </row>
    <row r="46" spans="6:9" x14ac:dyDescent="0.3">
      <c r="F46" s="2" t="s">
        <v>67</v>
      </c>
      <c r="G46">
        <v>64637.159999999945</v>
      </c>
      <c r="H46">
        <v>34</v>
      </c>
      <c r="I46" s="9">
        <v>0.84750357667999499</v>
      </c>
    </row>
    <row r="47" spans="6:9" x14ac:dyDescent="0.3">
      <c r="F47" s="2" t="s">
        <v>66</v>
      </c>
      <c r="G47">
        <v>60789.709999999955</v>
      </c>
      <c r="H47">
        <v>35</v>
      </c>
      <c r="I47" s="9">
        <v>0.85412162083219145</v>
      </c>
    </row>
    <row r="48" spans="6:9" x14ac:dyDescent="0.3">
      <c r="F48" s="2" t="s">
        <v>65</v>
      </c>
      <c r="G48">
        <v>60020.219999999958</v>
      </c>
      <c r="H48">
        <v>36</v>
      </c>
      <c r="I48" s="9">
        <v>0.86065589227360062</v>
      </c>
    </row>
    <row r="49" spans="6:9" x14ac:dyDescent="0.3">
      <c r="F49" s="2" t="s">
        <v>120</v>
      </c>
      <c r="G49">
        <v>59527.649999999951</v>
      </c>
      <c r="H49">
        <v>37</v>
      </c>
      <c r="I49" s="9">
        <v>0.86713653868524654</v>
      </c>
    </row>
    <row r="50" spans="6:9" x14ac:dyDescent="0.3">
      <c r="F50" s="2" t="s">
        <v>118</v>
      </c>
      <c r="G50">
        <v>59527.649999999951</v>
      </c>
      <c r="H50">
        <v>37</v>
      </c>
      <c r="I50" s="9">
        <v>0.87361718509689257</v>
      </c>
    </row>
    <row r="51" spans="6:9" x14ac:dyDescent="0.3">
      <c r="F51" s="2" t="s">
        <v>121</v>
      </c>
      <c r="G51">
        <v>54668.249999999956</v>
      </c>
      <c r="H51">
        <v>38</v>
      </c>
      <c r="I51" s="9">
        <v>0.87956879914840425</v>
      </c>
    </row>
    <row r="52" spans="6:9" x14ac:dyDescent="0.3">
      <c r="F52" s="2" t="s">
        <v>40</v>
      </c>
      <c r="G52">
        <v>48839.560000000034</v>
      </c>
      <c r="H52">
        <v>39</v>
      </c>
      <c r="I52" s="9">
        <v>0.88488585633544858</v>
      </c>
    </row>
    <row r="53" spans="6:9" x14ac:dyDescent="0.3">
      <c r="F53" s="2" t="s">
        <v>107</v>
      </c>
      <c r="G53">
        <v>42617.819999999956</v>
      </c>
      <c r="H53">
        <v>40</v>
      </c>
      <c r="I53" s="9">
        <v>0.88952556615525802</v>
      </c>
    </row>
    <row r="54" spans="6:9" x14ac:dyDescent="0.3">
      <c r="F54" s="2" t="s">
        <v>106</v>
      </c>
      <c r="G54">
        <v>38758.118400000058</v>
      </c>
      <c r="H54">
        <v>41</v>
      </c>
      <c r="I54" s="9">
        <v>0.89374507861595665</v>
      </c>
    </row>
    <row r="55" spans="6:9" x14ac:dyDescent="0.3">
      <c r="F55" s="2" t="s">
        <v>105</v>
      </c>
      <c r="G55">
        <v>36133.870800000048</v>
      </c>
      <c r="H55">
        <v>42</v>
      </c>
      <c r="I55" s="9">
        <v>0.89767889492046216</v>
      </c>
    </row>
    <row r="56" spans="6:9" x14ac:dyDescent="0.3">
      <c r="F56" s="2" t="s">
        <v>54</v>
      </c>
      <c r="G56">
        <v>33948.680000000117</v>
      </c>
      <c r="H56">
        <v>43</v>
      </c>
      <c r="I56" s="9">
        <v>0.90137481423227972</v>
      </c>
    </row>
    <row r="57" spans="6:9" x14ac:dyDescent="0.3">
      <c r="F57" s="2" t="s">
        <v>126</v>
      </c>
      <c r="G57">
        <v>31178.699999999979</v>
      </c>
      <c r="H57">
        <v>44</v>
      </c>
      <c r="I57" s="9">
        <v>0.90476917181694483</v>
      </c>
    </row>
    <row r="58" spans="6:9" x14ac:dyDescent="0.3">
      <c r="F58" s="2" t="s">
        <v>108</v>
      </c>
      <c r="G58">
        <v>29598.790000000015</v>
      </c>
      <c r="H58">
        <v>45</v>
      </c>
      <c r="I58" s="9">
        <v>0.90799152801952565</v>
      </c>
    </row>
    <row r="59" spans="6:9" x14ac:dyDescent="0.3">
      <c r="F59" s="2" t="s">
        <v>127</v>
      </c>
      <c r="G59">
        <v>27466.949999999986</v>
      </c>
      <c r="H59">
        <v>46</v>
      </c>
      <c r="I59" s="9">
        <v>0.91098179541554014</v>
      </c>
    </row>
    <row r="60" spans="6:9" x14ac:dyDescent="0.3">
      <c r="F60" s="2" t="s">
        <v>124</v>
      </c>
      <c r="G60">
        <v>25982.249999999989</v>
      </c>
      <c r="H60">
        <v>47</v>
      </c>
      <c r="I60" s="9">
        <v>0.91381042673609436</v>
      </c>
    </row>
    <row r="61" spans="6:9" x14ac:dyDescent="0.3">
      <c r="F61" s="2" t="s">
        <v>45</v>
      </c>
      <c r="G61">
        <v>25760</v>
      </c>
      <c r="H61">
        <v>48</v>
      </c>
      <c r="I61" s="9">
        <v>0.91661486218019461</v>
      </c>
    </row>
    <row r="62" spans="6:9" x14ac:dyDescent="0.3">
      <c r="F62" s="2" t="s">
        <v>128</v>
      </c>
      <c r="G62">
        <v>24497.549999999992</v>
      </c>
      <c r="H62">
        <v>49</v>
      </c>
      <c r="I62" s="9">
        <v>0.91928185742528867</v>
      </c>
    </row>
    <row r="63" spans="6:9" x14ac:dyDescent="0.3">
      <c r="F63" s="2" t="s">
        <v>55</v>
      </c>
      <c r="G63">
        <v>23890.439999999988</v>
      </c>
      <c r="H63">
        <v>50</v>
      </c>
      <c r="I63" s="9">
        <v>0.92188275791873397</v>
      </c>
    </row>
    <row r="64" spans="6:9" x14ac:dyDescent="0.3">
      <c r="F64" s="2" t="s">
        <v>125</v>
      </c>
      <c r="G64">
        <v>23755.199999999993</v>
      </c>
      <c r="H64">
        <v>51</v>
      </c>
      <c r="I64" s="9">
        <v>0.92446893512609774</v>
      </c>
    </row>
    <row r="65" spans="6:9" x14ac:dyDescent="0.3">
      <c r="F65" s="2" t="s">
        <v>49</v>
      </c>
      <c r="G65">
        <v>22972.809999999961</v>
      </c>
      <c r="H65">
        <v>52</v>
      </c>
      <c r="I65" s="9">
        <v>0.92696993522759563</v>
      </c>
    </row>
    <row r="66" spans="6:9" x14ac:dyDescent="0.3">
      <c r="F66" s="2" t="s">
        <v>132</v>
      </c>
      <c r="G66">
        <v>22779.35000000002</v>
      </c>
      <c r="H66">
        <v>53</v>
      </c>
      <c r="I66" s="9">
        <v>0.92944987375762533</v>
      </c>
    </row>
    <row r="67" spans="6:9" x14ac:dyDescent="0.3">
      <c r="F67" s="2" t="s">
        <v>131</v>
      </c>
      <c r="G67">
        <v>22270.499999999996</v>
      </c>
      <c r="H67">
        <v>54</v>
      </c>
      <c r="I67" s="9">
        <v>0.93187441488952893</v>
      </c>
    </row>
    <row r="68" spans="6:9" x14ac:dyDescent="0.3">
      <c r="F68" s="2" t="s">
        <v>122</v>
      </c>
      <c r="G68">
        <v>22270.499999999996</v>
      </c>
      <c r="H68">
        <v>54</v>
      </c>
      <c r="I68" s="9">
        <v>0.93429895602143254</v>
      </c>
    </row>
    <row r="69" spans="6:9" x14ac:dyDescent="0.3">
      <c r="F69" s="2" t="s">
        <v>130</v>
      </c>
      <c r="G69">
        <v>22270.499999999996</v>
      </c>
      <c r="H69">
        <v>54</v>
      </c>
      <c r="I69" s="9">
        <v>0.93672349715333614</v>
      </c>
    </row>
    <row r="70" spans="6:9" x14ac:dyDescent="0.3">
      <c r="F70" s="2" t="s">
        <v>56</v>
      </c>
      <c r="G70">
        <v>21878.100000000046</v>
      </c>
      <c r="H70">
        <v>55</v>
      </c>
      <c r="I70" s="9">
        <v>0.93910531854656487</v>
      </c>
    </row>
    <row r="71" spans="6:9" x14ac:dyDescent="0.3">
      <c r="F71" s="2" t="s">
        <v>47</v>
      </c>
      <c r="G71">
        <v>21666.059999999983</v>
      </c>
      <c r="H71">
        <v>56</v>
      </c>
      <c r="I71" s="9">
        <v>0.94146405560394086</v>
      </c>
    </row>
    <row r="72" spans="6:9" x14ac:dyDescent="0.3">
      <c r="F72" s="2" t="s">
        <v>48</v>
      </c>
      <c r="G72">
        <v>21391.439999999973</v>
      </c>
      <c r="H72">
        <v>57</v>
      </c>
      <c r="I72" s="9">
        <v>0.9437928953763145</v>
      </c>
    </row>
    <row r="73" spans="6:9" x14ac:dyDescent="0.3">
      <c r="F73" s="2" t="s">
        <v>35</v>
      </c>
      <c r="G73">
        <v>20694.214800000002</v>
      </c>
      <c r="H73">
        <v>58</v>
      </c>
      <c r="I73" s="9">
        <v>0.9460458297502643</v>
      </c>
    </row>
    <row r="74" spans="6:9" x14ac:dyDescent="0.3">
      <c r="F74" s="2" t="s">
        <v>44</v>
      </c>
      <c r="G74">
        <v>20040</v>
      </c>
      <c r="H74">
        <v>59</v>
      </c>
      <c r="I74" s="9">
        <v>0.94822754117494479</v>
      </c>
    </row>
    <row r="75" spans="6:9" x14ac:dyDescent="0.3">
      <c r="F75" s="2" t="s">
        <v>71</v>
      </c>
      <c r="G75">
        <v>19979.630000000005</v>
      </c>
      <c r="H75">
        <v>60</v>
      </c>
      <c r="I75" s="9">
        <v>0.95040268024839258</v>
      </c>
    </row>
    <row r="76" spans="6:9" x14ac:dyDescent="0.3">
      <c r="F76" s="2" t="s">
        <v>129</v>
      </c>
      <c r="G76">
        <v>18558.750000000004</v>
      </c>
      <c r="H76">
        <v>61</v>
      </c>
      <c r="I76" s="9">
        <v>0.95242313119164557</v>
      </c>
    </row>
    <row r="77" spans="6:9" x14ac:dyDescent="0.3">
      <c r="F77" s="2" t="s">
        <v>34</v>
      </c>
      <c r="G77">
        <v>18444</v>
      </c>
      <c r="H77">
        <v>62</v>
      </c>
      <c r="I77" s="9">
        <v>0.95443108955076772</v>
      </c>
    </row>
    <row r="78" spans="6:9" x14ac:dyDescent="0.3">
      <c r="F78" s="2" t="s">
        <v>81</v>
      </c>
      <c r="G78">
        <v>17467.570000000032</v>
      </c>
      <c r="H78">
        <v>63</v>
      </c>
      <c r="I78" s="9">
        <v>0.95633274608921126</v>
      </c>
    </row>
    <row r="79" spans="6:9" x14ac:dyDescent="0.3">
      <c r="F79" s="2" t="s">
        <v>70</v>
      </c>
      <c r="G79">
        <v>17279.679999999997</v>
      </c>
      <c r="H79">
        <v>64</v>
      </c>
      <c r="I79" s="9">
        <v>0.95821394745003075</v>
      </c>
    </row>
    <row r="80" spans="6:9" x14ac:dyDescent="0.3">
      <c r="F80" s="2" t="s">
        <v>73</v>
      </c>
      <c r="G80">
        <v>16949.699999999997</v>
      </c>
      <c r="H80">
        <v>65</v>
      </c>
      <c r="I80" s="9">
        <v>0.96005922460247117</v>
      </c>
    </row>
    <row r="81" spans="6:9" x14ac:dyDescent="0.3">
      <c r="F81" s="2" t="s">
        <v>123</v>
      </c>
      <c r="G81">
        <v>16331.700000000006</v>
      </c>
      <c r="H81">
        <v>66</v>
      </c>
      <c r="I81" s="9">
        <v>0.9618372214325337</v>
      </c>
    </row>
    <row r="82" spans="6:9" x14ac:dyDescent="0.3">
      <c r="F82" s="2" t="s">
        <v>76</v>
      </c>
      <c r="G82">
        <v>15819.719999999996</v>
      </c>
      <c r="H82">
        <v>67</v>
      </c>
      <c r="I82" s="9">
        <v>0.96355948010814496</v>
      </c>
    </row>
    <row r="83" spans="6:9" x14ac:dyDescent="0.3">
      <c r="F83" s="2" t="s">
        <v>57</v>
      </c>
      <c r="G83">
        <v>15573.789999999974</v>
      </c>
      <c r="H83">
        <v>68</v>
      </c>
      <c r="I83" s="9">
        <v>0.96525496491695606</v>
      </c>
    </row>
    <row r="84" spans="6:9" x14ac:dyDescent="0.3">
      <c r="F84" s="2" t="s">
        <v>74</v>
      </c>
      <c r="G84">
        <v>15254.729999999996</v>
      </c>
      <c r="H84">
        <v>69</v>
      </c>
      <c r="I84" s="9">
        <v>0.96691571435415258</v>
      </c>
    </row>
    <row r="85" spans="6:9" x14ac:dyDescent="0.3">
      <c r="F85" s="2" t="s">
        <v>72</v>
      </c>
      <c r="G85">
        <v>15119.719999999996</v>
      </c>
      <c r="H85">
        <v>70</v>
      </c>
      <c r="I85" s="9">
        <v>0.96856176554486972</v>
      </c>
    </row>
    <row r="86" spans="6:9" x14ac:dyDescent="0.3">
      <c r="F86" s="2" t="s">
        <v>77</v>
      </c>
      <c r="G86">
        <v>14689.739999999996</v>
      </c>
      <c r="H86">
        <v>71</v>
      </c>
      <c r="I86" s="9">
        <v>0.97016100574365149</v>
      </c>
    </row>
    <row r="87" spans="6:9" x14ac:dyDescent="0.3">
      <c r="F87" s="2" t="s">
        <v>69</v>
      </c>
      <c r="G87">
        <v>14579.729999999996</v>
      </c>
      <c r="H87">
        <v>72</v>
      </c>
      <c r="I87" s="9">
        <v>0.97174826939184311</v>
      </c>
    </row>
    <row r="88" spans="6:9" x14ac:dyDescent="0.3">
      <c r="F88" s="2" t="s">
        <v>68</v>
      </c>
      <c r="G88">
        <v>13499.749999999996</v>
      </c>
      <c r="H88">
        <v>73</v>
      </c>
      <c r="I88" s="9">
        <v>0.97321795795498334</v>
      </c>
    </row>
    <row r="89" spans="6:9" x14ac:dyDescent="0.3">
      <c r="F89" s="2" t="s">
        <v>46</v>
      </c>
      <c r="G89">
        <v>13235.600000000057</v>
      </c>
      <c r="H89">
        <v>74</v>
      </c>
      <c r="I89" s="9">
        <v>0.97465888907935971</v>
      </c>
    </row>
    <row r="90" spans="6:9" x14ac:dyDescent="0.3">
      <c r="F90" s="2" t="s">
        <v>133</v>
      </c>
      <c r="G90">
        <v>12738.179999999975</v>
      </c>
      <c r="H90">
        <v>75</v>
      </c>
      <c r="I90" s="9">
        <v>0.97604566716497032</v>
      </c>
    </row>
    <row r="91" spans="6:9" x14ac:dyDescent="0.3">
      <c r="F91" s="2" t="s">
        <v>42</v>
      </c>
      <c r="G91">
        <v>12645.329699999997</v>
      </c>
      <c r="H91">
        <v>76</v>
      </c>
      <c r="I91" s="9">
        <v>0.97742233683938862</v>
      </c>
    </row>
    <row r="92" spans="6:9" x14ac:dyDescent="0.3">
      <c r="F92" s="2" t="s">
        <v>104</v>
      </c>
      <c r="G92">
        <v>12255.729999999969</v>
      </c>
      <c r="H92">
        <v>77</v>
      </c>
      <c r="I92" s="9">
        <v>0.97875659163773199</v>
      </c>
    </row>
    <row r="93" spans="6:9" x14ac:dyDescent="0.3">
      <c r="F93" s="2" t="s">
        <v>41</v>
      </c>
      <c r="G93">
        <v>12127.271499999997</v>
      </c>
      <c r="H93">
        <v>78</v>
      </c>
      <c r="I93" s="9">
        <v>0.98007686143722073</v>
      </c>
    </row>
    <row r="94" spans="6:9" x14ac:dyDescent="0.3">
      <c r="F94" s="2" t="s">
        <v>52</v>
      </c>
      <c r="G94">
        <v>11968.757700000029</v>
      </c>
      <c r="H94">
        <v>79</v>
      </c>
      <c r="I94" s="9">
        <v>0.98137987418239658</v>
      </c>
    </row>
    <row r="95" spans="6:9" x14ac:dyDescent="0.3">
      <c r="F95" s="2" t="s">
        <v>75</v>
      </c>
      <c r="G95">
        <v>11864.789999999997</v>
      </c>
      <c r="H95">
        <v>80</v>
      </c>
      <c r="I95" s="9">
        <v>0.98267156818910484</v>
      </c>
    </row>
    <row r="96" spans="6:9" x14ac:dyDescent="0.3">
      <c r="F96" s="2" t="s">
        <v>134</v>
      </c>
      <c r="G96">
        <v>11828.309999999976</v>
      </c>
      <c r="H96">
        <v>81</v>
      </c>
      <c r="I96" s="9">
        <v>0.98395929069717192</v>
      </c>
    </row>
    <row r="97" spans="6:9" x14ac:dyDescent="0.3">
      <c r="F97" s="2" t="s">
        <v>51</v>
      </c>
      <c r="G97">
        <v>11680.353900000026</v>
      </c>
      <c r="H97">
        <v>82</v>
      </c>
      <c r="I97" s="9">
        <v>0.98523090554487369</v>
      </c>
    </row>
    <row r="98" spans="6:9" x14ac:dyDescent="0.3">
      <c r="F98" s="2" t="s">
        <v>103</v>
      </c>
      <c r="G98">
        <v>11661.839999999962</v>
      </c>
      <c r="H98">
        <v>83</v>
      </c>
      <c r="I98" s="9">
        <v>0.98650050482435447</v>
      </c>
    </row>
    <row r="99" spans="6:9" x14ac:dyDescent="0.3">
      <c r="F99" s="2" t="s">
        <v>135</v>
      </c>
      <c r="G99">
        <v>11548.349999999971</v>
      </c>
      <c r="H99">
        <v>84</v>
      </c>
      <c r="I99" s="9">
        <v>0.98775774869317734</v>
      </c>
    </row>
    <row r="100" spans="6:9" x14ac:dyDescent="0.3">
      <c r="F100" s="2" t="s">
        <v>43</v>
      </c>
      <c r="G100">
        <v>11467.924699999998</v>
      </c>
      <c r="H100">
        <v>85</v>
      </c>
      <c r="I100" s="9">
        <v>0.98900623683366462</v>
      </c>
    </row>
    <row r="101" spans="6:9" x14ac:dyDescent="0.3">
      <c r="F101" s="2" t="s">
        <v>50</v>
      </c>
      <c r="G101">
        <v>11440.017400000022</v>
      </c>
      <c r="H101">
        <v>86</v>
      </c>
      <c r="I101" s="9">
        <v>0.99025168676680453</v>
      </c>
    </row>
    <row r="102" spans="6:9" x14ac:dyDescent="0.3">
      <c r="F102" s="2" t="s">
        <v>102</v>
      </c>
      <c r="G102">
        <v>10959.969999999965</v>
      </c>
      <c r="H102">
        <v>87</v>
      </c>
      <c r="I102" s="9">
        <v>0.99144487497853895</v>
      </c>
    </row>
    <row r="103" spans="6:9" x14ac:dyDescent="0.3">
      <c r="F103" s="2" t="s">
        <v>101</v>
      </c>
      <c r="G103">
        <v>10905.979999999965</v>
      </c>
      <c r="H103">
        <v>88</v>
      </c>
      <c r="I103" s="9">
        <v>0.99263218541583131</v>
      </c>
    </row>
    <row r="104" spans="6:9" x14ac:dyDescent="0.3">
      <c r="F104" s="2" t="s">
        <v>53</v>
      </c>
      <c r="G104">
        <v>9997.998400000004</v>
      </c>
      <c r="H104">
        <v>89</v>
      </c>
      <c r="I104" s="9">
        <v>0.99372064586160069</v>
      </c>
    </row>
    <row r="105" spans="6:9" x14ac:dyDescent="0.3">
      <c r="F105" s="2" t="s">
        <v>82</v>
      </c>
      <c r="G105">
        <v>9492.2099999999737</v>
      </c>
      <c r="H105">
        <v>90</v>
      </c>
      <c r="I105" s="9">
        <v>0.99475404221900932</v>
      </c>
    </row>
    <row r="106" spans="6:9" x14ac:dyDescent="0.3">
      <c r="F106" s="2" t="s">
        <v>109</v>
      </c>
      <c r="G106">
        <v>7844.2799999999961</v>
      </c>
      <c r="H106">
        <v>91</v>
      </c>
      <c r="I106" s="9">
        <v>0.99560803200415859</v>
      </c>
    </row>
    <row r="107" spans="6:9" x14ac:dyDescent="0.3">
      <c r="F107" s="2" t="s">
        <v>36</v>
      </c>
      <c r="G107">
        <v>7544.5499999999829</v>
      </c>
      <c r="H107">
        <v>92</v>
      </c>
      <c r="I107" s="9">
        <v>0.99642939083295479</v>
      </c>
    </row>
    <row r="108" spans="6:9" x14ac:dyDescent="0.3">
      <c r="F108" s="2" t="s">
        <v>78</v>
      </c>
      <c r="G108">
        <v>7453.9499999999944</v>
      </c>
      <c r="H108">
        <v>93</v>
      </c>
      <c r="I108" s="9">
        <v>0.99724088623584883</v>
      </c>
    </row>
    <row r="109" spans="6:9" x14ac:dyDescent="0.3">
      <c r="F109" s="2" t="s">
        <v>37</v>
      </c>
      <c r="G109">
        <v>7302.5</v>
      </c>
      <c r="H109">
        <v>94</v>
      </c>
      <c r="I109" s="9">
        <v>0.99803589360504696</v>
      </c>
    </row>
    <row r="110" spans="6:9" x14ac:dyDescent="0.3">
      <c r="F110" s="2" t="s">
        <v>38</v>
      </c>
      <c r="G110">
        <v>7048.5</v>
      </c>
      <c r="H110">
        <v>95</v>
      </c>
      <c r="I110" s="9">
        <v>0.99880324854401203</v>
      </c>
    </row>
    <row r="111" spans="6:9" x14ac:dyDescent="0.3">
      <c r="F111" s="2" t="s">
        <v>39</v>
      </c>
      <c r="G111">
        <v>5778.5</v>
      </c>
      <c r="H111">
        <v>96</v>
      </c>
      <c r="I111" s="9">
        <v>0.99943234133181225</v>
      </c>
    </row>
    <row r="112" spans="6:9" x14ac:dyDescent="0.3">
      <c r="F112" s="2" t="s">
        <v>79</v>
      </c>
      <c r="G112">
        <v>2643.059999999999</v>
      </c>
      <c r="H112">
        <v>97</v>
      </c>
      <c r="I112" s="9">
        <v>0.99972008555327518</v>
      </c>
    </row>
    <row r="113" spans="6:9" x14ac:dyDescent="0.3">
      <c r="F113" s="2" t="s">
        <v>80</v>
      </c>
      <c r="G113">
        <v>2571.14</v>
      </c>
      <c r="H113">
        <v>98</v>
      </c>
      <c r="I113" s="9">
        <v>1.0000000000000044</v>
      </c>
    </row>
    <row r="114" spans="6:9" x14ac:dyDescent="0.3">
      <c r="F114" s="2" t="s">
        <v>7</v>
      </c>
      <c r="G114">
        <v>9185449.4472999722</v>
      </c>
      <c r="I114" s="9"/>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X M L _ R e t u r n s _ 7 f 5 5 7 e d 4 - c 8 3 2 - 4 a b 5 - b e e 4 - 9 5 6 a 0 3 e 4 0 b 4 b " > < C u s t o m C o n t e n t > < ! [ C D A T A [ < T a b l e W i d g e t G r i d S e r i a l i z a t i o n   x m l n s : x s i = " h t t p : / / w w w . w 3 . o r g / 2 0 0 1 / X M L S c h e m a - i n s t a n c e "   x m l n s : x s d = " h t t p : / / w w w . w 3 . o r g / 2 0 0 1 / X M L S c h e m a " > < C o l u m n S u g g e s t e d T y p e   / > < C o l u m n F o r m a t   / > < C o l u m n A c c u r a c y   / > < C o l u m n C u r r e n c y S y m b o l   / > < C o l u m n P o s i t i v e P a t t e r n   / > < C o l u m n N e g a t i v e P a t t e r n   / > < C o l u m n W i d t h s > < i t e m > < k e y > < s t r i n g > R e t u r n D a t e < / s t r i n g > < / k e y > < v a l u e > < i n t > 1 0 9 < / i n t > < / v a l u e > < / i t e m > < i t e m > < k e y > < s t r i n g > T e r r i t o r y K e y < / s t r i n g > < / k e y > < v a l u e > < i n t > 1 1 4 < / i n t > < / v a l u e > < / i t e m > < i t e m > < k e y > < s t r i n g > P r o d u c t K e y < / s t r i n g > < / k e y > < v a l u e > < i n t > 1 1 0 < / i n t > < / v a l u e > < / i t e m > < i t e m > < k e y > < s t r i n g > R e t u r n Q u a n t i t y < / s t r i n g > < / k e y > < v a l u e > < i n t > 1 3 2 < / i n t > < / v a l u e > < / i t e m > < / C o l u m n W i d t h s > < C o l u m n D i s p l a y I n d e x > < i t e m > < k e y > < s t r i n g > R e t u r n D a t e < / s t r i n g > < / k e y > < v a l u e > < i n t > 0 < / i n t > < / v a l u e > < / i t e m > < i t e m > < k e y > < s t r i n g > T e r r i t o r y K e y < / s t r i n g > < / k e y > < v a l u e > < i n t > 1 < / i n t > < / v a l u e > < / i t e m > < i t e m > < k e y > < s t r i n g > P r o d u c t K e y < / s t r i n g > < / k e y > < v a l u e > < i n t > 2 < / i n t > < / v a l u e > < / i t e m > < i t e m > < k e y > < s t r i n g > R e t u r n Q u a n t i t y < / s t r i n g > < / k e y > < v a l u e > < i n t > 3 < / 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b 4 4 4 f 0 1 1 - 0 5 f 9 - 4 a f 0 - 8 f e 0 - d 3 d d 6 e 3 e 1 2 5 f " > < C u s t o m C o n t e n t > < ! [ C D A T A [ < ? x m l   v e r s i o n = " 1 . 0 "   e n c o d i n g = " u t f - 1 6 " ? > < S e t t i n g s > < C a l c u l a t e d F i e l d s > < i t e m > < M e a s u r e N a m e > T o t o l   R e v e n u e < / M e a s u r e N a m e > < D i s p l a y N a m e > T o t o l   R e v e n u e < / D i s p l a y N a m e > < V i s i b l e > F a l s e < / V i s i b l e > < / i t e m > < i t e m > < M e a s u r e N a m e > T o t a l   O r d e r s < / M e a s u r e N a m e > < D i s p l a y N a m e > T o t a l   O r d e r s < / D i s p l a y N a m e > < V i s i b l e > F a l s e < / V i s i b l e > < / i t e m > < i t e m > < M e a s u r e N a m e > T o t a l   C o s t < / M e a s u r e N a m e > < D i s p l a y N a m e > T o t a l   C o s t < / D i s p l a y N a m e > < V i s i b l e > F a l s e < / V i s i b l e > < / i t e m > < i t e m > < M e a s u r e N a m e > P r o f i t < / M e a s u r e N a m e > < D i s p l a y N a m e > P r o f i t < / D i s p l a y N a m e > < V i s i b l e > F a l s e < / V i s i b l e > < / i t e m > < / C a l c u l a t e d F i e l d s > < S A H o s t H a s h > 0 < / S A H o s t H a s h > < G e m i n i F i e l d L i s t V i s i b l e > T r u e < / G e m i n i F i e l d L i s t V i s i b l e > < / S e t t i n g s > ] ] > < / 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T a b l e X M L _ A d v e n t u r e W o r k s _ P r o d u c t s _ 6 6 f 6 1 b 6 5 - a 3 9 6 - 4 c a 1 - a 7 0 5 - 0 c 5 7 b 4 d 3 4 5 8 8 " > < C u s t o m C o n t e n t > < ! [ C D A T A [ < T a b l e W i d g e t G r i d S e r i a l i z a t i o n   x m l n s : x s i = " h t t p : / / w w w . w 3 . o r g / 2 0 0 1 / X M L S c h e m a - i n s t a n c e "   x m l n s : x s d = " h t t p : / / w w w . w 3 . o r g / 2 0 0 1 / X M L S c h e m a " > < C o l u m n S u g g e s t e d T y p e   / > < C o l u m n F o r m a t   / > < C o l u m n A c c u r a c y   / > < C o l u m n C u r r e n c y S y m b o l   / > < C o l u m n P o s i t i v e P a t t e r n   / > < C o l u m n N e g a t i v e P a t t e r n   / > < C o l u m n W i d t h s > < i t e m > < k e y > < s t r i n g > P r o d u c t K e y < / s t r i n g > < / k e y > < v a l u e > < i n t > 1 5 3 < / i n t > < / v a l u e > < / i t e m > < i t e m > < k e y > < s t r i n g > P r o d u c t S u b c a t e g o r y K e y < / s t r i n g > < / k e y > < v a l u e > < i n t > 1 8 8 < / i n t > < / v a l u e > < / i t e m > < i t e m > < k e y > < s t r i n g > P r o d u c t S K U < / s t r i n g > < / k e y > < v a l u e > < i n t > 1 1 2 < / i n t > < / v a l u e > < / i t e m > < i t e m > < k e y > < s t r i n g > P r o d u c t N a m e < / s t r i n g > < / k e y > < v a l u e > < i n t > 1 2 5 < / i n t > < / v a l u e > < / i t e m > < i t e m > < k e y > < s t r i n g > M o d e l N a m e < / s t r i n g > < / k e y > < v a l u e > < i n t > 1 1 6 < / i n t > < / v a l u e > < / i t e m > < i t e m > < k e y > < s t r i n g > P r o d u c t D e s c r i p t i o n < / s t r i n g > < / k e y > < v a l u e > < i n t > 1 5 7 < / i n t > < / v a l u e > < / i t e m > < i t e m > < k e y > < s t r i n g > P r o d u c t C o l o r < / s t r i n g > < / k e y > < v a l u e > < i n t > 1 2 0 < / i n t > < / v a l u e > < / i t e m > < i t e m > < k e y > < s t r i n g > P r o d u c t S i z e < / s t r i n g > < / k e y > < v a l u e > < i n t > 1 1 2 < / i n t > < / v a l u e > < / i t e m > < i t e m > < k e y > < s t r i n g > P r o d u c t S t y l e < / s t r i n g > < / k e y > < v a l u e > < i n t > 1 1 6 < / i n t > < / v a l u e > < / i t e m > < i t e m > < k e y > < s t r i n g > P r o d u c t C o s t < / s t r i n g > < / k e y > < v a l u e > < i n t > 1 1 4 < / i n t > < / v a l u e > < / i t e m > < i t e m > < k e y > < s t r i n g > P r o d u c t P r i c e < / s t r i n g > < / k e y > < v a l u e > < i n t > 1 1 8 < / i n t > < / v a l u e > < / i t e m > < / C o l u m n W i d t h s > < C o l u m n D i s p l a y I n d e x > < i t e m > < k e y > < s t r i n g > P r o d u c t K e y < / s t r i n g > < / k e y > < v a l u e > < i n t > 0 < / i n t > < / v a l u e > < / i t e m > < i t e m > < k e y > < s t r i n g > P r o d u c t S u b c a t e g o r y K e y < / s t r i n g > < / k e y > < v a l u e > < i n t > 1 < / i n t > < / v a l u e > < / i t e m > < i t e m > < k e y > < s t r i n g > P r o d u c t S K U < / s t r i n g > < / k e y > < v a l u e > < i n t > 2 < / i n t > < / v a l u e > < / i t e m > < i t e m > < k e y > < s t r i n g > P r o d u c t N a m e < / s t r i n g > < / k e y > < v a l u e > < i n t > 3 < / i n t > < / v a l u e > < / i t e m > < i t e m > < k e y > < s t r i n g > M o d e l N a m e < / s t r i n g > < / k e y > < v a l u e > < i n t > 4 < / i n t > < / v a l u e > < / i t e m > < i t e m > < k e y > < s t r i n g > P r o d u c t D e s c r i p t i o n < / s t r i n g > < / k e y > < v a l u e > < i n t > 5 < / i n t > < / v a l u e > < / i t e m > < i t e m > < k e y > < s t r i n g > P r o d u c t C o l o r < / s t r i n g > < / k e y > < v a l u e > < i n t > 6 < / i n t > < / v a l u e > < / i t e m > < i t e m > < k e y > < s t r i n g > P r o d u c t S i z e < / s t r i n g > < / k e y > < v a l u e > < i n t > 7 < / i n t > < / v a l u e > < / i t e m > < i t e m > < k e y > < s t r i n g > P r o d u c t S t y l e < / s t r i n g > < / k e y > < v a l u e > < i n t > 8 < / i n t > < / v a l u e > < / i t e m > < i t e m > < k e y > < s t r i n g > P r o d u c t C o s t < / s t r i n g > < / k e y > < v a l u e > < i n t > 9 < / i n t > < / v a l u e > < / i t e m > < i t e m > < k e y > < s t r i n g > P r o d u c t P r i c e < / s t r i n g > < / k e y > < v a l u e > < i n t > 1 0 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6 0 4 a 6 8 e a - 5 3 6 e - 4 6 b 5 - 9 a 5 5 - 9 f 3 e c 0 c 6 1 0 6 3 " > < C u s t o m C o n t e n t > < ! [ C D A T A [ < ? x m l   v e r s i o n = " 1 . 0 "   e n c o d i n g = " u t f - 1 6 " ? > < S e t t i n g s > < C a l c u l a t e d F i e l d s > < i t e m > < M e a s u r e N a m e > T o t a l   R e v e n u e < / M e a s u r e N a m e > < D i s p l a y N a m e > T o t a l   R e v e n u e < / D i s p l a y N a m e > < V i s i b l e > F a l s e < / V i s i b l e > < / i t e m > < 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 T o p   P r o d u c t   b y   O r d e r < / M e a s u r e N a m e > < D i s p l a y N a m e > T o p   P r o d u c t   b y   O r d e r < / D i s p l a y N a m e > < V i s i b l e > F a l s e < / V i s i b l e > < / i t e m > < i t e m > < M e a s u r e N a m e > T o p   P r o d u c t ( R e v e n u e ) < / M e a s u r e N a m e > < D i s p l a y N a m e > T o p   P r o d u c t ( R e v e n u e ) < / D i s p l a y N a m e > < V i s i b l e > F a l s e < / V i s i b l e > < / i t e m > < i t e m > < M e a s u r e N a m e > Y T D   P r o f i t < / M e a s u r e N a m e > < D i s p l a y N a m e > Y T D   P r o f i t < / D i s p l a y N a m e > < V i s i b l e > F a l s e < / V i s i b l e > < / i t e m > < / C a l c u l a t e d F i e l d s > < S A H o s t H a s h > 0 < / S A H o s t H a s h > < G e m i n i F i e l d L i s t V i s i b l e > T r u e < / G e m i n i F i e l d L i s t V i s i b l e > < / S e t t i n g s > ] ] > < / C u s t o m C o n t e n t > < / G e m i n i > 
</file>

<file path=customXml/item15.xml>��< ? x m l   v e r s i o n = " 1 . 0 "   e n c o d i n g = " U T F - 1 6 " ? > < G e m i n i   x m l n s = " h t t p : / / g e m i n i / p i v o t c u s t o m i z a t i o n / I s S a n d b o x E m b e d d e d " > < C u s t o m C o n t e n t > < ! [ C D A T A [ y e s ] ] > < / C u s t o m C o n t e n t > < / G e m i n i > 
</file>

<file path=customXml/item16.xml>��< ? x m l   v e r s i o n = " 1 . 0 "   e n c o d i n g = " U T F - 1 6 " ? > < G e m i n i   x m l n s = " h t t p : / / g e m i n i / p i v o t c u s t o m i z a t i o n / 7 d 4 1 7 d a 5 - a c d e - 4 a f 7 - 9 d 8 f - 7 e e 9 7 4 d 5 1 3 e 5 " > < C u s t o m C o n t e n t > < ! [ C D A T A [ < ? x m l   v e r s i o n = " 1 . 0 "   e n c o d i n g = " u t f - 1 6 " ? > < S e t t i n g s > < C a l c u l a t e d F i e l d s > < i t e m > < M e a s u r e N a m e > T o t a l   R e v e n u e < / M e a s u r e N a m e > < D i s p l a y N a m e > T o t a l   R e v e n u e < / D i s p l a y N a m e > < V i s i b l e > F a l s e < / V i s i b l e > < / i t e m > < 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 T o p   P r o d u c t   b y   O r d e r < / M e a s u r e N a m e > < D i s p l a y N a m e > T o p   P r o d u c t   b y   O r d e r < / D i s p l a y N a m e > < V i s i b l e > F a l s e < / V i s i b l e > < / i t e m > < / C a l c u l a t e d F i e l d s > < S A H o s t H a s h > 0 < / S A H o s t H a s h > < G e m i n i F i e l d L i s t V i s i b l e > T r u e < / G e m i n i F i e l d L i s t V i s i b l e > < / S e t t i n g s > ] ] > < / C u s t o m C o n t e n t > < / G e m i n i > 
</file>

<file path=customXml/item17.xml>��< ? x m l   v e r s i o n = " 1 . 0 "   e n c o d i n g = " U T F - 1 6 " ? > < G e m i n i   x m l n s = " h t t p : / / g e m i n i / p i v o t c u s t o m i z a t i o n / T a b l e X M L _ A d v e n t u r e W o r k s _ P r o d u c t _ C a t e g o r i e s _ 0 6 0 1 b 9 0 e - 1 a 6 2 - 4 5 3 f - b e 7 2 - 9 7 3 d 5 0 0 7 1 6 a 5 " > < C u s t o m C o n t e n t > < ! [ C D A T A [ < T a b l e W i d g e t G r i d S e r i a l i z a t i o n   x m l n s : x s i = " h t t p : / / w w w . w 3 . o r g / 2 0 0 1 / X M L S c h e m a - i n s t a n c e "   x m l n s : x s d = " h t t p : / / w w w . w 3 . o r g / 2 0 0 1 / X M L S c h e m a " > < C o l u m n S u g g e s t e d T y p e   / > < C o l u m n F o r m a t   / > < C o l u m n A c c u r a c y   / > < C o l u m n C u r r e n c y S y m b o l   / > < C o l u m n P o s i t i v e P a t t e r n   / > < C o l u m n N e g a t i v e P a t t e r n   / > < C o l u m n W i d t h s > < i t e m > < k e y > < s t r i n g > P r o d u c t C a t e g o r y K e y < / s t r i n g > < / k e y > < v a l u e > < i n t > 1 6 7 < / i n t > < / v a l u e > < / i t e m > < i t e m > < k e y > < s t r i n g > C a t e g o r y N a m e < / s t r i n g > < / k e y > < v a l u e > < i n t > 1 3 4 < / i n t > < / v a l u e > < / i t e m > < / C o l u m n W i d t h s > < C o l u m n D i s p l a y I n d e x > < i t e m > < k e y > < s t r i n g > P r o d u c t C a t e g o r y K e y < / s t r i n g > < / k e y > < v a l u e > < i n t > 0 < / i n t > < / v a l u e > < / i t e m > < i t e m > < k e y > < s t r i n g > C a t e g o r y N a m e < / 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d e e 2 6 1 e 7 - f d 5 7 - 4 7 2 c - b 6 7 e - 7 2 5 a 7 7 f 5 4 d 2 1 " > < C u s t o m C o n t e n t > < ! [ C D A T A [ < ? x m l   v e r s i o n = " 1 . 0 "   e n c o d i n g = " u t f - 1 6 " ? > < S e t t i n g s > < C a l c u l a t e d F i e l d s > < 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 R e v e n u e < / M e a s u r e N a m e > < D i s p l a y N a m e > Y T D   R e v e n u e < / D i s p l a y N a m e > < V i s i b l e > T r u e < / V i s i b l e > < / i t e m > < i t e m > < M e a s u r e N a m e > Y T D   O r d e r s < / M e a s u r e N a m e > < D i s p l a y N a m e > Y T D   O r d e r s < / D i s p l a y N a m e > < V i s i b l e > F a l s e < / V i s i b l e > < / i t e m > < i t e m > < M e a s u r e N a m e > P r e v . Y e a r   R e v e n u e < / M e a s u r e N a m e > < D i s p l a y N a m e > P r e v . Y e a r   R e v e n u e < / D i s p l a y N a m e > < V i s i b l e > T r u e < / V i s i b l e > < / i t e m > < i t e m > < M e a s u r e N a m e > T o t a l   R e v e n u e < / M e a s u r e N a m e > < D i s p l a y N a m e > T o t a l 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 T r u e < / V i s i b l e > < / i t e m > < / C a l c u l a t e d F i e l d s > < S A H o s t H a s h > 0 < / S A H o s t H a s h > < G e m i n i F i e l d L i s t V i s i b l e > T r u e < / G e m i n i F i e l d L i s t V i s i b l e > < / S e t t i n g s > ] ] > < / C u s t o m C o n t e n t > < / G e m i n i > 
</file>

<file path=customXml/item19.xml>��< ? x m l   v e r s i o n = " 1 . 0 "   e n c o d i n g = " u t f - 1 6 " ? > < D a t a M a s h u p   s q m i d = " 5 6 4 5 3 2 e b - e b f 2 - 4 d 4 4 - 8 a 0 8 - 9 8 1 b 5 9 c c a 4 2 3 "   x m l n s = " h t t p : / / s c h e m a s . m i c r o s o f t . c o m / D a t a M a s h u p " > A A A A A D s I A A B Q S w M E F A A C A A g A + 5 Y i V q L X 1 r 2 k A A A A 9 g A A A B I A H A B D b 2 5 m a W c v U G F j a 2 F n Z S 5 4 b W w g o h g A K K A U A A A A A A A A A A A A A A A A A A A A A A A A A A A A h Y 9 L C s I w G I S v U r J v X o J I S V O k W w u C I G 5 D G t t g + 1 e a 1 P R u L j y S V 7 C i V X c u Z + Y b m L l f b y I b 2 y a 6 m N 7 Z D l L E M E W R A d 2 V F q o U D f 4 Y r 1 A m x V b p k 6 p M N M H g k t H Z F N X e n x N C Q g g 4 L H D X V 4 R T y s i h 2 O x 0 b V o V W 3 B e g T b o 0 y r / t 5 A U + 9 c Y y T F j D C 8 p x 1 S Q 2 R S F h S / A p 7 3 P 9 M c U + d D 4 o T f S Q J y v B Z m l I O 8 P 8 g F Q S w M E F A A C A A g A + 5 Y i 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P u W I l Y I E k / U N Q U A A L c b A A A T A B w A R m 9 y b X V s Y X M v U 2 V j d G l v b j E u b S C i G A A o o B Q A A A A A A A A A A A A A A A A A A A A A A A A A A A D l W G 1 P 2 0 g Q / o 7 E f 1 i Z L 4 n q R g 3 t n U 7 t p V U a o I 3 K S y H p V a e A q o 0 9 k B X 2 L r d e p + Q i / v v N r m 2 8 f s M F 3 Q v i + I I z s z v z z M w z s / Z G 4 C k m O J k k / / t v N j c 2 N 6 I F l e C T E Q 2 A + 1 S S A Q l A b W 4 Q / J u I W H q A k l G 0 7 O 0 I L w 6 B q 8 4 e C 6 A 3 E l z h j 6 j j j F 6 f f o l A R q c R / l 6 c Z s u i 0 6 G / x P + x B P J V y M u 5 E J e W T I u i Z 6 P J b 8 + 0 u Y h 0 + t 2 S 8 l u G q O d F S 6 f r z n Y g Y C F T I A e O 6 7 h k J I I 4 5 N G g 7 5 J d 7 g m f 8 Y t B f / u n b Z c c x 0 L B R K 0 C G O S P v U P B 4 a z r J p F t O Z + l C F H n k 4 9 A f Y T v Y J h T O s e F q S a V d 5 I k u G S W y o d B M P F o Q G U 0 U D K 2 T Y 4 W l F + g x e n q C n J z U 0 l 5 d C 5 k m A D W y q h T 4 9 9 d r 5 0 d q g B D U 7 i G + P h 8 c 5 N b H 3 P M s t 7 w O 1 C Z m x / 6 f m K 4 U w L g E s e s d A l Q b 0 G 0 6 Z 4 W d G b 6 E W G T M V c / v + r p x T V e D r D A C 3 J I Q 6 j 3 V Y S D z q w N t k s j 1 t L c r w l P w b W q c T t F M T n R Y b S 4 L b h z r G 2 p c y 3 p H T D f D 9 B z v v j M J S 9 c 8 r I F x Q F I n c f E a w u Q g u s k C 3 b e D Y 6 R C O e M Q 2 c 9 y 1 c j E q P b Q y J 0 Z n o L S h z g z 0 d D p 3 u D j 8 + d e p S I Q m O L I y X C t i Q V 4 k C b 6 a 5 K g b L i 5 F 5 O g G O 6 s r 1 W e y S K V N w p w d E k v v W R J O N Q O D a N b Y 7 2 W 7 u k j E L b z 6 z a B E Y P m x u M 1 z s p j D k D D v v t E c 2 5 D F L b o H v 5 h C Z d F v Q n W B U L 6 Z I 1 7 o B z d u 1 Y 7 D f i P S Y j l X Z 8 U b N P G x T v m V S L y l T V m g M q m a L B R F E V R 5 V 9 H / D k A V k R 7 4 a U B U h 4 C V F 1 z 5 D z m A Z j r J A B M o q l B O 6 t 8 r C m A h 2 O F i z A / b w a 9 a 4 f e 1 S f y / u w h K B i / s j z 4 i u j r 6 g + o s e j 7 7 w E u L k l C h 2 B 5 U H H C o 9 b B R d C M n h E r V H F 1 t I j 2 0 + o R d L g 0 9 h X t Z 2 S K S v k v 2 f x J / H c e 8 T 1 L 8 B r o c B T m p J p / H n 4 9 S y w 9 L V T s I 1 J 9 y P L 4 + N H 6 8 n 5 l L 4 R 0 p g b D s 4 f 4 k u 2 7 N O X J q r U 0 u h A + B D c R b A d i D z J r m r P q I y D I h D V c z U D x P 5 s t G 0 K 1 G w 1 U p m O x + E c p K 3 9 L J k H J f U P U v 4 E k G z 8 E T E + B d R C + F d P i O 9 J x L X v c F O Q + B L X w v J a X W L 0 O K Z c M f W w a Z g 5 f 1 Q H p g X q f 0 S R C c V 0 3 E 2 G E 7 i o m 0 o j E X M l V z V y J A b H z D 7 k p W r 4 9 Z t B V E u L P R E g 7 p 6 p 4 H 2 J k N p 1 8 t y h G a y s T g f D z 3 B O j F n r s 3 o C A X j q R H z P C 2 K + / G d D p S S b x w q i s 3 e z Z P P Z O / L r W 6 K L Y 9 + I L M U l p F / N Z C / m y c V h / b V D A x h 9 P Z M V 0 8 i y 6 4 e t s r w z S 1 v k j o u I f v N N R B N Y X d D s o i j J Q s / 8 v L G d h G K J T o 7 U A m S N q y S P u a s K K P M a Z t m u B m 1 5 2 7 2 + o l z f m h j j q R H L W 6 I 3 z 7 f J b U B Y l 9 z E S L J E g 9 G A y 5 n e w q Y J r 9 C 5 + d n t P r A d G y I x T V n I R u l b V m I P 1 I 7 0 i R L e Z a 3 G 7 D k 0 p 3 f T a 0 D 9 J 9 J d N w 1 3 D w 3 j c h / n w F h B 2 K B u O k M q 1 K q 5 S N O K n F P F 2 9 t 1 i a r 2 5 C m b t I d P s b D / + A g 6 p E t 2 Y W 4 l + m g 5 c b F + c X P b y D l s a 2 X h o 4 J K D B D n h t 5 f A o 9 y S m b j 6 H b N c Q x y Z c 4 P l 7 x n n M r V G A e N Y u c M j 7 f i Z t f k c e A k y 3 R 1 S m Z O 4 I + Y I Y L k O C q m M O + W 1 m Q W j v k 8 m M Z z 9 5 f / + t y 1 i V S x a t I w u 5 2 d J l G Y Q Y 0 W H T p r x 4 F r w I x Q u Y f Z i Q N q 2 O m 8 d h p S 5 t w 4 5 K w 2 s c 0 Z t b L Y J Y O 3 + Y p / P + 9 / f + 6 1 x S z / D d b z A i X 2 3 v w F U E s B A i 0 A F A A C A A g A + 5 Y i V q L X 1 r 2 k A A A A 9 g A A A B I A A A A A A A A A A A A A A A A A A A A A A E N v b m Z p Z y 9 Q Y W N r Y W d l L n h t b F B L A Q I t A B Q A A g A I A P u W I l Y P y u m r p A A A A O k A A A A T A A A A A A A A A A A A A A A A A P A A A A B b Q 2 9 u d G V u d F 9 U e X B l c 1 0 u e G 1 s U E s B A i 0 A F A A C A A g A + 5 Y i V g g S T 9 Q 1 B Q A A t x s A A B M A A A A A A A A A A A A A A A A A 4 Q E A A E Z v c m 1 1 b G F z L 1 N l Y 3 R p b 2 4 x L m 1 Q S w U G A A A A A A M A A w D C A A A A Y w c 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l 2 0 A A A A A A A B 1 b Q 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E V u d H J 5 I F R 5 c G U 9 I l F 1 Z X J 5 R 3 J v d X B z I i B W Y W x 1 Z T 0 i c 0 F n Q U F B Q U F B Q U F C c X N B Z U N F e m 1 W U z Q 0 U G x Q c 0 x B V G 9 t S E Z S e V l X N X p a b T l 5 Y l N C R 2 F X e G x J R 1 p 5 Y j I w Z 1 F W Z G Z V M k Z z W l h N Q U F B Q U F B Q U F B Q U F B Q U 9 C Z 0 t E T T d j e l U 2 d X N C a G 8 w S k R 1 R V E 1 S V p X e H d a W E l n V V h W b G N t b G x j d 0 F C Y X J B S G d o T T V s V X V P R D V U N 0 N 3 R T Z K Z 0 F B Q U F B P S I g L z 4 8 L 1 N 0 Y W J s Z U V u d H J p Z X M + P C 9 J d G V t P j x J d G V t P j x J d G V t T G 9 j Y X R p b 2 4 + P E l 0 Z W 1 U e X B l P k Z v c m 1 1 b G E 8 L 0 l 0 Z W 1 U e X B l P j x J d G V t U G F 0 a D 5 T Z W N 0 a W 9 u M S 9 B V 1 9 T Y W x l c 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Q W 5 h b H l z a X M g T 3 J k Z X J z I U 9 y Z G V y I G J 5 I E N h d G V n b 3 J 5 I i A v P j x F b n R y e S B U e X B l P S J G a W x s Z W R D b 2 1 w b G V 0 Z V J l c 3 V s d F R v V 2 9 y a 3 N o Z W V 0 I i B W Y W x 1 Z T 0 i b D A i I C 8 + P E V u d H J 5 I F R 5 c G U 9 I k F k Z G V k V G 9 E Y X R h T W 9 k Z W w i I F Z h b H V l P S J s M S I g L z 4 8 R W 5 0 c n k g V H l w Z T 0 i R m l s b E N v d W 5 0 I i B W Y W x 1 Z T 0 i b D U 2 M D Q 2 I i A v P j x F b n R y e S B U e X B l P S J G a W x s R X J y b 3 J D b 2 R l I i B W Y W x 1 Z T 0 i c 1 V u a 2 5 v d 2 4 i I C 8 + P E V u d H J 5 I F R 5 c G U 9 I k Z p b G x F c n J v c k N v d W 5 0 I i B W Y W x 1 Z T 0 i b D A i I C 8 + P E V u d H J 5 I F R 5 c G U 9 I k Z p b G x M Y X N 0 V X B k Y X R l Z C I g V m F s d W U 9 I m Q y M D I z L T A x L T A y V D I z O j U 1 O j U y L j c 5 O D M 3 M T J a I i A v P j x F b n R y e S B U e X B l P S J G a W x s Q 2 9 s d W 1 u V H l w Z X M i I F Z h b H V l P S J z Q 1 F r R 0 F 3 T U R B d 0 0 9 I i A v P j x F b n R y e S B U e X B l P S J G a W x s Q 2 9 s d W 1 u T m F t Z X M i I F Z h b H V l P S J z W y Z x d W 9 0 O 0 9 y Z G V y R G F 0 Z S Z x d W 9 0 O y w m c X V v d D t T d G 9 j a 0 R h d G U m c X V v d D s s J n F 1 b 3 Q 7 T 3 J k Z X J O d W 1 i Z X I m c X V v d D s s J n F 1 b 3 Q 7 U H J v Z H V j d E t l e S Z x d W 9 0 O y w m c X V v d D t D d X N 0 b 2 1 l c k t l e S Z x d W 9 0 O y w m c X V v d D t U Z X J y a X R v c n l L Z X k m c X V v d D s s J n F 1 b 3 Q 7 T 3 J k Z X J M a W 5 l S X R l b S Z x d W 9 0 O y w m c X V v d D t P c m R l c l F 1 Y W 5 0 a X R 5 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Q V d f U 2 F s Z X M v Q 2 h h b m d l Z C B U e X B l L n t P c m R l c k R h d G U s M X 0 m c X V v d D s s J n F 1 b 3 Q 7 U 2 V j d G l v b j E v Q V d f U 2 F s Z X M v Q 2 h h b m d l Z C B U e X B l L n t T d G 9 j a 0 R h d G U s M n 0 m c X V v d D s s J n F 1 b 3 Q 7 U 2 V j d G l v b j E v Q V d f U 2 F s Z X M v Q 2 h h b m d l Z C B U e X B l L n t P c m R l c k 5 1 b W J l c i w z f S Z x d W 9 0 O y w m c X V v d D t T Z W N 0 a W 9 u M S 9 B V 1 9 T Y W x l c y 9 D a G F u Z 2 V k I F R 5 c G U u e 1 B y b 2 R 1 Y 3 R L Z X k s N H 0 m c X V v d D s s J n F 1 b 3 Q 7 U 2 V j d G l v b j E v Q V d f U 2 F s Z X M v Q 2 h h b m d l Z C B U e X B l L n t D d X N 0 b 2 1 l c k t l e S w 1 f S Z x d W 9 0 O y w m c X V v d D t T Z W N 0 a W 9 u M S 9 B V 1 9 T Y W x l c y 9 D a G F u Z 2 V k I F R 5 c G U u e 1 R l c n J p d G 9 y e U t l e S w 2 f S Z x d W 9 0 O y w m c X V v d D t T Z W N 0 a W 9 u M S 9 B V 1 9 T Y W x l c y 9 D a G F u Z 2 V k I F R 5 c G U u e 0 9 y Z G V y T G l u Z U l 0 Z W 0 s N 3 0 m c X V v d D s s J n F 1 b 3 Q 7 U 2 V j d G l v b j E v Q V d f U 2 F s Z X M v Q 2 h h b m d l Z C B U e X B l L n t P c m R l c l F 1 Y W 5 0 a X R 5 L D h 9 J n F 1 b 3 Q 7 X S w m c X V v d D t D b 2 x 1 b W 5 D b 3 V u d C Z x d W 9 0 O z o 4 L C Z x d W 9 0 O 0 t l e U N v b H V t b k 5 h b W V z J n F 1 b 3 Q 7 O l t d L C Z x d W 9 0 O 0 N v b H V t b k l k Z W 5 0 a X R p Z X M m c X V v d D s 6 W y Z x d W 9 0 O 1 N l Y 3 R p b 2 4 x L 0 F X X 1 N h b G V z L 0 N o Y W 5 n Z W Q g V H l w Z S 5 7 T 3 J k Z X J E Y X R l L D F 9 J n F 1 b 3 Q 7 L C Z x d W 9 0 O 1 N l Y 3 R p b 2 4 x L 0 F X X 1 N h b G V z L 0 N o Y W 5 n Z W Q g V H l w Z S 5 7 U 3 R v Y 2 t E Y X R l L D J 9 J n F 1 b 3 Q 7 L C Z x d W 9 0 O 1 N l Y 3 R p b 2 4 x L 0 F X X 1 N h b G V z L 0 N o Y W 5 n Z W Q g V H l w Z S 5 7 T 3 J k Z X J O d W 1 i Z X I s M 3 0 m c X V v d D s s J n F 1 b 3 Q 7 U 2 V j d G l v b j E v Q V d f U 2 F s Z X M v Q 2 h h b m d l Z C B U e X B l L n t Q c m 9 k d W N 0 S 2 V 5 L D R 9 J n F 1 b 3 Q 7 L C Z x d W 9 0 O 1 N l Y 3 R p b 2 4 x L 0 F X X 1 N h b G V z L 0 N o Y W 5 n Z W Q g V H l w Z S 5 7 Q 3 V z d G 9 t Z X J L Z X k s N X 0 m c X V v d D s s J n F 1 b 3 Q 7 U 2 V j d G l v b j E v Q V d f U 2 F s Z X M v Q 2 h h b m d l Z C B U e X B l L n t U Z X J y a X R v c n l L Z X k s N n 0 m c X V v d D s s J n F 1 b 3 Q 7 U 2 V j d G l v b j E v Q V d f U 2 F s Z X M v Q 2 h h b m d l Z C B U e X B l L n t P c m R l c k x p b m V J d G V t L D d 9 J n F 1 b 3 Q 7 L C Z x d W 9 0 O 1 N l Y 3 R p b 2 4 x L 0 F X X 1 N h b G V z L 0 N o Y W 5 n Z W Q g V H l w Z S 5 7 T 3 J k Z X J R d W F u d G l 0 e S w 4 f S Z x d W 9 0 O 1 0 s J n F 1 b 3 Q 7 U m V s Y X R p b 2 5 z a G l w S W 5 m b y Z x d W 9 0 O z p b X X 0 i I C 8 + P E V u d H J 5 I F R 5 c G U 9 I l F 1 Z X J 5 S U Q i I F Z h b H V l P S J z M G Y x Y m J j N T A t M W Y 1 O S 0 0 Z W Q 4 L W E 4 M j U t Z m Z h Z G R m Y W Y 3 N D l l I i A v P j w v U 3 R h Y m x l R W 5 0 c m l l c z 4 8 L 0 l 0 Z W 0 + P E l 0 Z W 0 + P E l 0 Z W 1 M b 2 N h d G l v b j 4 8 S X R l b V R 5 c G U + R m 9 y b X V s Y T w v S X R l b V R 5 c G U + P E l 0 Z W 1 Q Y X R o P l N l Y 3 R p b 2 4 x L 0 F X X 1 N h b G V z L 1 N v d X J j Z T w v S X R l b V B h d G g + P C 9 J d G V t T G 9 j Y X R p b 2 4 + P F N 0 Y W J s Z U V u d H J p Z X M g L z 4 8 L 0 l 0 Z W 0 + P E l 0 Z W 0 + P E l 0 Z W 1 M b 2 N h d G l v b j 4 8 S X R l b V R 5 c G U + R m 9 y b X V s Y T w v S X R l b V R 5 c G U + P E l 0 Z W 1 Q Y X R o P l N l Y 3 R p b 2 4 x L 1 N h b X B s Z S U y M E Z p b G U 8 L 0 l 0 Z W 1 Q Y X R o P j w v S X R l b U x v Y 2 F 0 a W 9 u P j x T d G F i b G V F b n R y a W V z P j x F b n R y e S B U e X B l P S J J c 1 B y a X Z h d G U i I F Z h b H V l P S J s M C I g L z 4 8 R W 5 0 c n k g V H l w Z T 0 i T G 9 h Z G V k V G 9 B b m F s e X N p c 1 N l c n Z p Y 2 V z I i B W Y W x 1 Z T 0 i b D A i I C 8 + P E V u d H J 5 I F R 5 c G U 9 I k Z p b G x T d G F 0 d X M i I F Z h b H V l P S J z Q 2 9 t c G x l d G U i I C 8 + P E V u d H J 5 I F R 5 c G U 9 I k Z p b G x M Y X N 0 V X B k Y X R l Z C I g V m F s d W U 9 I m Q y M D I z L T A x L T A y V D E 1 O j U 1 O j A z L j g 0 N j M 0 M T B a I i A v P j x F b n R y e S B U e X B l P S J G a W x s R X J y b 3 J D b 2 R l I i B W Y W x 1 Z T 0 i c 1 V u a 2 5 v d 2 4 i I C 8 + P E V u d H J 5 I F R 5 c G U 9 I k F k Z G V k V G 9 E Y X R h T W 9 k Z W w i I F Z h b H V l P S J s M C I g L z 4 8 R W 5 0 c n k g V H l w Z T 0 i T G 9 h Z F R v U m V w b 3 J 0 R G l z Y W J s Z W Q i I F Z h b H V l P S J s M S I g L z 4 8 R W 5 0 c n k g V H l w Z T 0 i U X V l c n l H c m 9 1 c E l E I i B W Y W x 1 Z T 0 i c z B j M G E x O D M 4 L W R j Y 2 U t N G V j Z C 1 h Z W I w L T E 4 N j h k M D k w Z W U x M 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C a W 5 h c n k i I C 8 + P E V u d H J 5 I F R 5 c G U 9 I k J 1 Z m Z l c k 5 l e H R S Z W Z y Z X N o I i B W Y W x 1 Z T 0 i b D E i I C 8 + P E V u d H J 5 I F R 5 c G U 9 I k Z p b G x l Z E N v b X B s Z X R l U m V z d W x 0 V G 9 X b 3 J r c 2 h l Z X Q 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Q Y X J h b W V 0 Z X I x P C 9 J d G V t U G F 0 a D 4 8 L 0 l 0 Z W 1 M b 2 N h d G l v b j 4 8 U 3 R h Y m x l R W 5 0 c m l l c z 4 8 R W 5 0 c n k g V H l w Z T 0 i S X N Q c m l 2 Y X R l I i B W Y W x 1 Z T 0 i b D A i I C 8 + P E V u d H J 5 I F R 5 c G U 9 I k x v Y W R U b 1 J l c G 9 y d E R p c 2 F i b G V k I i B W Y W x 1 Z T 0 i b D E i I C 8 + P E V u d H J 5 I F R 5 c G U 9 I l F 1 Z X J 5 R 3 J v d X B J R C I g V m F s d W U 9 I n M w Y z B h M T g z O C 1 k Y 2 N l L T R l Y 2 Q t Y W V i M C 0 x O D Y 4 Z D A 5 M G V l M T E 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y 0 w M S 0 w M l Q x N T o 1 N T o w M y 4 4 N j E 5 N j I 1 W i I g L z 4 8 R W 5 0 c n k g V H l w Z T 0 i R m l s b F N 0 Y X R 1 c y I g V m F s d W U 9 I n N D b 2 1 w b G V 0 Z S I g L z 4 8 L 1 N 0 Y W J s Z U V u d H J p Z X M + P C 9 J d G V t P j x J d G V t P j x J d G V t T G 9 j Y X R p b 2 4 + P E l 0 Z W 1 U e X B l P k Z v c m 1 1 b G E 8 L 0 l 0 Z W 1 U e X B l P j x J d G V t U G F 0 a D 5 T Z W N 0 a W 9 u M S 9 U c m F u c 2 Z v c m 0 l M j B T Y W 1 w b G U l M j B G a W x l P C 9 J d G V t U G F 0 a D 4 8 L 0 l 0 Z W 1 M b 2 N h d G l v b j 4 8 U 3 R h Y m x l R W 5 0 c m l l c z 4 8 R W 5 0 c n k g V H l w Z T 0 i S X N Q c m l 2 Y X R l I i B W Y W x 1 Z T 0 i b D A i I C 8 + P E V u d H J 5 I F R 5 c G U 9 I k x v Y W R U b 1 J l c G 9 y d E R p c 2 F i b G V k I i B W Y W x 1 Z T 0 i b D E i I C 8 + P E V u d H J 5 I F R 5 c G U 9 I l F 1 Z X J 5 R 3 J v d X B J R C I g V m F s d W U 9 I n M 4 M j A 3 Y j A 2 Y S 0 z O T E z L T R i O T U t O G U w Z i 0 5 N G Z i M G I w M T N h M j Y 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x L T A y V D E 1 O j U 1 O j A z L j g 3 N z Y y M z V a I i A v P j x F b n R y e S B U e X B l P S J G a W x s U 3 R h d H V z I i B W Y W x 1 Z T 0 i c 0 N v b X B s Z X R l I i A v P j w v U 3 R h Y m x l R W 5 0 c m l l c 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Q c m 9 t b 3 R l Z C U y M E h l Y W R l c n M 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H c m 9 1 c E l E I i B W Y W x 1 Z T 0 i c z B j M G E x O D M 4 L W R j Y 2 U t N G V j Z C 1 h Z W I w L T E 4 N j h k M D k w Z W U x M S 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x L T A y V D E 1 O j U 1 O j A z L j g 5 M z I w N T N a I i A v P j x F b n R y e S B U e X B l P S J G a W x s U 3 R h d H V z I i B W Y W x 1 Z T 0 i c 0 N v b X B s Z X R l I i A v P j w v U 3 R h Y m x l R W 5 0 c m l l c z 4 8 L 0 l 0 Z W 0 + P E l 0 Z W 0 + P E l 0 Z W 1 M b 2 N h d G l v b j 4 8 S X R l b V R 5 c G U + R m 9 y b X V s Y T w v S X R l b V R 5 c G U + P E l 0 Z W 1 Q Y X R o P l N l Y 3 R p b 2 4 x L 1 R y Y W 5 z Z m 9 y b S U y M E Z p b G U v U 2 9 1 c m N l P C 9 J d G V t U G F 0 a D 4 8 L 0 l 0 Z W 1 M b 2 N h d G l v b j 4 8 U 3 R h Y m x l R W 5 0 c m l l c y A v P j w v S X R l b T 4 8 S X R l b T 4 8 S X R l b U x v Y 2 F 0 a W 9 u P j x J d G V t V H l w Z T 5 G b 3 J t d W x h P C 9 J d G V t V H l w Z T 4 8 S X R l b V B h d G g + U 2 V j d G l v b j E v Q V d f U 2 F s Z X M v R m l s d G V y Z W Q l M j B I a W R k Z W 4 l M j B G a W x l c z E 8 L 0 l 0 Z W 1 Q Y X R o P j w v S X R l b U x v Y 2 F 0 a W 9 u P j x T d G F i b G V F b n R y a W V z I C 8 + P C 9 J d G V t P j x J d G V t P j x J d G V t T G 9 j Y X R p b 2 4 + P E l 0 Z W 1 U e X B l P k Z v c m 1 1 b G E 8 L 0 l 0 Z W 1 U e X B l P j x J d G V t U G F 0 a D 5 T Z W N 0 a W 9 u M S 9 B V 1 9 T Y W x l c y 9 J b n Z v a 2 U l M j B D d X N 0 b 2 0 l M j B G d W 5 j d G l v b j E 8 L 0 l 0 Z W 1 Q Y X R o P j w v S X R l b U x v Y 2 F 0 a W 9 u P j x T d G F i b G V F b n R y a W V z I C 8 + P C 9 J d G V t P j x J d G V t P j x J d G V t T G 9 j Y X R p b 2 4 + P E l 0 Z W 1 U e X B l P k Z v c m 1 1 b G E 8 L 0 l 0 Z W 1 U e X B l P j x J d G V t U G F 0 a D 5 T Z W N 0 a W 9 u M S 9 B V 1 9 T Y W x l c y 9 S Z W 5 h b W V k J T I w Q 2 9 s d W 1 u c z E 8 L 0 l 0 Z W 1 Q Y X R o P j w v S X R l b U x v Y 2 F 0 a W 9 u P j x T d G F i b G V F b n R y a W V z I C 8 + P C 9 J d G V t P j x J d G V t P j x J d G V t T G 9 j Y X R p b 2 4 + P E l 0 Z W 1 U e X B l P k Z v c m 1 1 b G E 8 L 0 l 0 Z W 1 U e X B l P j x J d G V t U G F 0 a D 5 T Z W N 0 a W 9 u M S 9 B V 1 9 T Y W x l c y 9 S Z W 1 v d m V k J T I w T 3 R o Z X I l M j B D b 2 x 1 b W 5 z M T w v S X R l b V B h d G g + P C 9 J d G V t T G 9 j Y X R p b 2 4 + P F N 0 Y W J s Z U V u d H J p Z X M g L z 4 8 L 0 l 0 Z W 0 + P E l 0 Z W 0 + P E l 0 Z W 1 M b 2 N h d G l v b j 4 8 S X R l b V R 5 c G U + R m 9 y b X V s Y T w v S X R l b V R 5 c G U + P E l 0 Z W 1 Q Y X R o P l N l Y 3 R p b 2 4 x L 0 F X X 1 N h b G V z L 0 V 4 c G F u Z G V k J T I w V G F i b G U l M j B D b 2 x 1 b W 4 x P C 9 J d G V t U G F 0 a D 4 8 L 0 l 0 Z W 1 M b 2 N h d G l v b j 4 8 U 3 R h Y m x l R W 5 0 c m l l c y A v P j w v S X R l b T 4 8 S X R l b T 4 8 S X R l b U x v Y 2 F 0 a W 9 u P j x J d G V t V H l w Z T 5 G b 3 J t d W x h P C 9 J d G V t V H l w Z T 4 8 S X R l b V B h d G g + U 2 V j d G l v b j E v Q V d f U 2 F s Z X M v Q 2 h h b m d l Z C U y M F R 5 c G U 8 L 0 l 0 Z W 1 Q Y X R o P j w v S X R l b U x v Y 2 F 0 a W 9 u P j x T d G F i b G V F b n R y a W V z I C 8 + P C 9 J d G V t P j x J d G V t P j x J d G V t T G 9 j Y X R p b 2 4 + P E l 0 Z W 1 U e X B l P k Z v c m 1 1 b G E 8 L 0 l 0 Z W 1 U e X B l P j x J d G V t U G F 0 a D 5 T Z W N 0 a W 9 u M S 9 B V 1 9 T Y W x l c y 9 S Z W 1 v d m V k J T I w Q 2 9 s d W 1 u c z w v S X R l b V B h d G g + P C 9 J d G V t T G 9 j Y X R p b 2 4 + P F N 0 Y W J s Z U V u d H J p Z X M g L z 4 8 L 0 l 0 Z W 0 + P E l 0 Z W 0 + P E l 0 Z W 1 M b 2 N h d G l v b j 4 8 S X R l b V R 5 c G U + R m 9 y b X V s Y T w v S X R l b V R 5 c G U + P E l 0 Z W 1 Q Y X R o P l N l Y 3 R p b 2 4 x L 0 N h b G V u Z G F y 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l B p d m 9 0 T 2 J q Z W N 0 T m F t Z S I g V m F s d W U 9 I n N B b m F s e X N p c y B P c m R l c n M h T 3 J k Z X I g Y n k g Q 2 F 0 Z W d v c n k i I C 8 + P E V u d H J 5 I F R 5 c G U 9 I k Z p b G x l Z E N v b X B s Z X R l U m V z d W x 0 V G 9 X b 3 J r c 2 h l Z X Q i I F Z h b H V l P S J s M C I g L z 4 8 R W 5 0 c n k g V H l w Z T 0 i Q W R k Z W R U b 0 R h d G F N b 2 R l b C I g V m F s d W U 9 I m w x I i A v P j x F b n R y e S B U e X B l P S J G a W x s Q 2 9 1 b n Q i I F Z h b H V l P S J s O T E y I i A v P j x F b n R y e S B U e X B l P S J G a W x s R X J y b 3 J D b 2 R l I i B W Y W x 1 Z T 0 i c 1 V u a 2 5 v d 2 4 i I C 8 + P E V u d H J 5 I F R 5 c G U 9 I k Z p b G x F c n J v c k N v d W 5 0 I i B W Y W x 1 Z T 0 i b D A i I C 8 + P E V u d H J 5 I F R 5 c G U 9 I k Z p b G x M Y X N 0 V X B k Y X R l Z C I g V m F s d W U 9 I m Q y M D I z L T A x L T A y V D I z O j U 1 O j U y L j c 5 M j M y M j Z a I i A v P j x F b n R y e S B U e X B l P S J G a W x s Q 2 9 s d W 1 u V H l w Z X M i I F Z h b H V l P S J z Q 1 F N R 0 J n W U Q i I C 8 + P E V u d H J 5 I F R 5 c G U 9 I k Z p b G x D b 2 x 1 b W 5 O Y W 1 l c y I g V m F s d W U 9 I n N b J n F 1 b 3 Q 7 R G F 0 Z S Z x d W 9 0 O y w m c X V v d D t Z Z W F y J n F 1 b 3 Q 7 L C Z x d W 9 0 O 0 1 v b n R o I E 5 h b W U m c X V v d D s s J n F 1 b 3 Q 7 V G V 4 d C B S Y W 5 n Z S Z x d W 9 0 O y w m c X V v d D t N b 2 5 0 a F l l Y X I m c X V v d D s s J n F 1 b 3 Q 7 T W 9 u d G h O b y 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0 N h b G V u Z G F y L 0 N o Y W 5 n Z W Q g V H l w Z S 5 7 R G F 0 Z S w w f S Z x d W 9 0 O y w m c X V v d D t T Z W N 0 a W 9 u M S 9 D Y W x l b m R h c i 9 J b n N l c n R l Z C B Z Z W F y L n t Z Z W F y L D F 9 J n F 1 b 3 Q 7 L C Z x d W 9 0 O 1 N l Y 3 R p b 2 4 x L 0 N h b G V u Z G F y L 0 l u c 2 V y d G V k I E 1 v b n R o I E 5 h b W U u e 0 1 v b n R o I E 5 h b W U s M n 0 m c X V v d D s s J n F 1 b 3 Q 7 U 2 V j d G l v b j E v Q 2 F s Z W 5 k Y X I v S W 5 z Z X J 0 Z W Q g V G V 4 d C B S Y W 5 n Z S 5 7 V G V 4 d C B S Y W 5 n Z S w z f S Z x d W 9 0 O y w m c X V v d D t T Z W N 0 a W 9 u M S 9 D Y W x l b m R h c i 9 J b n N l c n R l Z C B N Z X J n Z W Q g Q 2 9 s d W 1 u L n t N b 2 5 0 a F l l Y X I s N H 0 m c X V v d D s s J n F 1 b 3 Q 7 U 2 V j d G l v b j E v Q 2 F s Z W 5 k Y X I v Q 2 h h b m d l Z C B U e X B l M S 5 7 T W 9 u d G h O b y w 1 f S Z x d W 9 0 O 1 0 s J n F 1 b 3 Q 7 Q 2 9 s d W 1 u Q 2 9 1 b n Q m c X V v d D s 6 N i w m c X V v d D t L Z X l D b 2 x 1 b W 5 O Y W 1 l c y Z x d W 9 0 O z p b X S w m c X V v d D t D b 2 x 1 b W 5 J Z G V u d G l 0 a W V z J n F 1 b 3 Q 7 O l s m c X V v d D t T Z W N 0 a W 9 u M S 9 D Y W x l b m R h c i 9 D a G F u Z 2 V k I F R 5 c G U u e 0 R h d G U s M H 0 m c X V v d D s s J n F 1 b 3 Q 7 U 2 V j d G l v b j E v Q 2 F s Z W 5 k Y X I v S W 5 z Z X J 0 Z W Q g W W V h c i 5 7 W W V h c i w x f S Z x d W 9 0 O y w m c X V v d D t T Z W N 0 a W 9 u M S 9 D Y W x l b m R h c i 9 J b n N l c n R l Z C B N b 2 5 0 a C B O Y W 1 l L n t N b 2 5 0 a C B O Y W 1 l L D J 9 J n F 1 b 3 Q 7 L C Z x d W 9 0 O 1 N l Y 3 R p b 2 4 x L 0 N h b G V u Z G F y L 0 l u c 2 V y d G V k I F R l e H Q g U m F u Z 2 U u e 1 R l e H Q g U m F u Z 2 U s M 3 0 m c X V v d D s s J n F 1 b 3 Q 7 U 2 V j d G l v b j E v Q 2 F s Z W 5 k Y X I v S W 5 z Z X J 0 Z W Q g T W V y Z 2 V k I E N v b H V t b i 5 7 T W 9 u d G h Z Z W F y L D R 9 J n F 1 b 3 Q 7 L C Z x d W 9 0 O 1 N l Y 3 R p b 2 4 x L 0 N h b G V u Z G F y L 0 N o Y W 5 n Z W Q g V H l w Z T E u e 0 1 v b n R o T m 8 s N X 0 m c X V v d D t d L C Z x d W 9 0 O 1 J l b G F 0 a W 9 u c 2 h p c E l u Z m 8 m c X V v d D s 6 W 1 1 9 I i A v P j x F b n R y e S B U e X B l P S J R d W V y e U l E I i B W Y W x 1 Z T 0 i c 2 J k O D U 5 Y 2 J j L T k 4 N G U t N D N h Z S 1 h O W U 2 L T V j M T E w Z G J k N T d h M i 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Q c m 9 t b 3 R l Z C U y M E h l Y W R l c n M 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N h b G V u Z G F y L 0 l u c 2 V y d G V k J T I w T W 9 u d G g l M j B O Y W 1 l P C 9 J d G V t U G F 0 a D 4 8 L 0 l 0 Z W 1 M b 2 N h d G l v b j 4 8 U 3 R h Y m x l R W 5 0 c m l l c y A v P j w v S X R l b T 4 8 S X R l b T 4 8 S X R l b U x v Y 2 F 0 a W 9 u P j x J d G V t V H l w Z T 5 G b 3 J t d W x h P C 9 J d G V t V H l w Z T 4 8 S X R l b V B h d G g + U 2 V j d G l v b j E v Q 2 F s Z W 5 k Y X I v S W 5 z Z X J 0 Z W Q l M j B U Z X h 0 J T I w U m F u Z 2 U 8 L 0 l 0 Z W 1 Q Y X R o P j w v S X R l b U x v Y 2 F 0 a W 9 u P j x T d G F i b G V F b n R y a W V z I C 8 + P C 9 J d G V t P j x J d G V t P j x J d G V t T G 9 j Y X R p b 2 4 + P E l 0 Z W 1 U e X B l P k Z v c m 1 1 b G E 8 L 0 l 0 Z W 1 U e X B l P j x J d G V t U G F 0 a D 5 T Z W N 0 a W 9 u M S 9 D Y W x l b m R h c i 9 J b n N l c n R l Z C U y M E 1 l c m d l Z C U y M E N v b H V t b j w v S X R l b V B h d G g + P C 9 J d G V t T G 9 j Y X R p b 2 4 + P F N 0 Y W J s Z U V u d H J p Z X M g L z 4 8 L 0 l 0 Z W 0 + P E l 0 Z W 0 + P E l 0 Z W 1 M b 2 N h d G l v b j 4 8 S X R l b V R 5 c G U + R m 9 y b X V s Y T w v S X R l b V R 5 c G U + P E l 0 Z W 1 Q Y X R o P l N l Y 3 R p b 2 4 x L 0 N 1 c 3 R v b W V y 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x M y w m c X V v d D t r Z X l D b 2 x 1 b W 5 O Y W 1 l c y Z x d W 9 0 O z p b X S w m c X V v d D t x d W V y e V J l b G F 0 a W 9 u c 2 h p c H M m c X V v d D s 6 W 1 0 s J n F 1 b 3 Q 7 Y 2 9 s d W 1 u S W R l b n R p d G l l c y Z x d W 9 0 O z p b J n F 1 b 3 Q 7 U 2 V j d G l v b j E v Q 3 V z d G 9 t Z X J z L 0 N o Y W 5 n Z W Q g V H l w Z S 5 7 Q 3 V z d G 9 t Z X J L Z X k s M H 0 m c X V v d D s s J n F 1 b 3 Q 7 U 2 V j d G l v b j E v Q 3 V z d G 9 t Z X J z L 0 N o Y W 5 n Z W Q g V H l w Z S 5 7 U H J l Z m l 4 L D F 9 J n F 1 b 3 Q 7 L C Z x d W 9 0 O 1 N l Y 3 R p b 2 4 x L 0 N 1 c 3 R v b W V y c y 9 D a G F u Z 2 V k I F R 5 c G U u e 0 Z p c n N 0 T m F t Z S w y f S Z x d W 9 0 O y w m c X V v d D t T Z W N 0 a W 9 u M S 9 D d X N 0 b 2 1 l c n M v Q 2 h h b m d l Z C B U e X B l L n t M Y X N 0 T m F t Z S w z f S Z x d W 9 0 O y w m c X V v d D t T Z W N 0 a W 9 u M S 9 D d X N 0 b 2 1 l c n M v Q 2 h h b m d l Z C B U e X B l L n t C a X J 0 a E R h d G U s N H 0 m c X V v d D s s J n F 1 b 3 Q 7 U 2 V j d G l v b j E v Q 3 V z d G 9 t Z X J z L 0 N o Y W 5 n Z W Q g V H l w Z S 5 7 T W F y a X R h b F N 0 Y X R 1 c y w 1 f S Z x d W 9 0 O y w m c X V v d D t T Z W N 0 a W 9 u M S 9 D d X N 0 b 2 1 l c n M v Q 2 h h b m d l Z C B U e X B l L n t H Z W 5 k Z X I s N n 0 m c X V v d D s s J n F 1 b 3 Q 7 U 2 V j d G l v b j E v Q 3 V z d G 9 t Z X J z L 0 N o Y W 5 n Z W Q g V H l w Z S 5 7 R W 1 h a W x B Z G R y Z X N z L D d 9 J n F 1 b 3 Q 7 L C Z x d W 9 0 O 1 N l Y 3 R p b 2 4 x L 0 N 1 c 3 R v b W V y c y 9 D a G F u Z 2 V k I F R 5 c G U u e 0 F u b n V h b E l u Y 2 9 t Z S w 4 f S Z x d W 9 0 O y w m c X V v d D t T Z W N 0 a W 9 u M S 9 D d X N 0 b 2 1 l c n M v Q 2 h h b m d l Z C B U e X B l L n t U b 3 R h b E N o a W x k c m V u L D l 9 J n F 1 b 3 Q 7 L C Z x d W 9 0 O 1 N l Y 3 R p b 2 4 x L 0 N 1 c 3 R v b W V y c y 9 D a G F u Z 2 V k I F R 5 c G U u e 0 V k d W N h d G l v b k x l d m V s L D E w f S Z x d W 9 0 O y w m c X V v d D t T Z W N 0 a W 9 u M S 9 D d X N 0 b 2 1 l c n M v Q 2 h h b m d l Z C B U e X B l L n t P Y 2 N 1 c G F 0 a W 9 u L D E x f S Z x d W 9 0 O y w m c X V v d D t T Z W N 0 a W 9 u M S 9 D d X N 0 b 2 1 l c n M v Q 2 h h b m d l Z C B U e X B l L n t I b 2 1 l T 3 d u Z X I s M T J 9 J n F 1 b 3 Q 7 X S w m c X V v d D t D b 2 x 1 b W 5 D b 3 V u d C Z x d W 9 0 O z o x M y w m c X V v d D t L Z X l D b 2 x 1 b W 5 O Y W 1 l c y Z x d W 9 0 O z p b X S w m c X V v d D t D b 2 x 1 b W 5 J Z G V u d G l 0 a W V z J n F 1 b 3 Q 7 O l s m c X V v d D t T Z W N 0 a W 9 u M S 9 D d X N 0 b 2 1 l c n M v Q 2 h h b m d l Z C B U e X B l L n t D d X N 0 b 2 1 l c k t l e S w w f S Z x d W 9 0 O y w m c X V v d D t T Z W N 0 a W 9 u M S 9 D d X N 0 b 2 1 l c n M v Q 2 h h b m d l Z C B U e X B l L n t Q c m V m a X g s M X 0 m c X V v d D s s J n F 1 b 3 Q 7 U 2 V j d G l v b j E v Q 3 V z d G 9 t Z X J z L 0 N o Y W 5 n Z W Q g V H l w Z S 5 7 R m l y c 3 R O Y W 1 l L D J 9 J n F 1 b 3 Q 7 L C Z x d W 9 0 O 1 N l Y 3 R p b 2 4 x L 0 N 1 c 3 R v b W V y c y 9 D a G F u Z 2 V k I F R 5 c G U u e 0 x h c 3 R O Y W 1 l L D N 9 J n F 1 b 3 Q 7 L C Z x d W 9 0 O 1 N l Y 3 R p b 2 4 x L 0 N 1 c 3 R v b W V y c y 9 D a G F u Z 2 V k I F R 5 c G U u e 0 J p c n R o R G F 0 Z S w 0 f S Z x d W 9 0 O y w m c X V v d D t T Z W N 0 a W 9 u M S 9 D d X N 0 b 2 1 l c n M v Q 2 h h b m d l Z C B U e X B l L n t N Y X J p d G F s U 3 R h d H V z L D V 9 J n F 1 b 3 Q 7 L C Z x d W 9 0 O 1 N l Y 3 R p b 2 4 x L 0 N 1 c 3 R v b W V y c y 9 D a G F u Z 2 V k I F R 5 c G U u e 0 d l b m R l c i w 2 f S Z x d W 9 0 O y w m c X V v d D t T Z W N 0 a W 9 u M S 9 D d X N 0 b 2 1 l c n M v Q 2 h h b m d l Z C B U e X B l L n t F b W F p b E F k Z H J l c 3 M s N 3 0 m c X V v d D s s J n F 1 b 3 Q 7 U 2 V j d G l v b j E v Q 3 V z d G 9 t Z X J z L 0 N o Y W 5 n Z W Q g V H l w Z S 5 7 Q W 5 u d W F s S W 5 j b 2 1 l L D h 9 J n F 1 b 3 Q 7 L C Z x d W 9 0 O 1 N l Y 3 R p b 2 4 x L 0 N 1 c 3 R v b W V y c y 9 D a G F u Z 2 V k I F R 5 c G U u e 1 R v d G F s Q 2 h p b G R y Z W 4 s O X 0 m c X V v d D s s J n F 1 b 3 Q 7 U 2 V j d G l v b j E v Q 3 V z d G 9 t Z X J z L 0 N o Y W 5 n Z W Q g V H l w Z S 5 7 R W R 1 Y 2 F 0 a W 9 u T G V 2 Z W w s M T B 9 J n F 1 b 3 Q 7 L C Z x d W 9 0 O 1 N l Y 3 R p b 2 4 x L 0 N 1 c 3 R v b W V y c y 9 D a G F u Z 2 V k I F R 5 c G U u e 0 9 j Y 3 V w Y X R p b 2 4 s M T F 9 J n F 1 b 3 Q 7 L C Z x d W 9 0 O 1 N l Y 3 R p b 2 4 x L 0 N 1 c 3 R v b W V y c y 9 D a G F u Z 2 V k I F R 5 c G U u e 0 h v b W V P d 2 5 l c i w x M n 0 m c X V v d D t d L C Z x d W 9 0 O 1 J l b G F 0 a W 9 u c 2 h p c E l u Z m 8 m c X V v d D s 6 W 1 1 9 I i A v P j x F b n R y e S B U e X B l P S J G a W x s U 3 R h d H V z I i B W Y W x 1 Z T 0 i c 0 N v b X B s Z X R l I i A v P j x F b n R y e S B U e X B l P S J G a W x s Q 2 9 s d W 1 u T m F t Z X M i I F Z h b H V l P S J z W y Z x d W 9 0 O 0 N 1 c 3 R v b W V y S 2 V 5 J n F 1 b 3 Q 7 L C Z x d W 9 0 O 1 B y Z W Z p e C Z x d W 9 0 O y w m c X V v d D t G a X J z d E 5 h b W U m c X V v d D s s J n F 1 b 3 Q 7 T G F z d E 5 h b W U m c X V v d D s s J n F 1 b 3 Q 7 Q m l y d G h E Y X R l J n F 1 b 3 Q 7 L C Z x d W 9 0 O 0 1 h c m l 0 Y W x T d G F 0 d X M m c X V v d D s s J n F 1 b 3 Q 7 R 2 V u Z G V y J n F 1 b 3 Q 7 L C Z x d W 9 0 O 0 V t Y W l s Q W R k c m V z c y Z x d W 9 0 O y w m c X V v d D t B b m 5 1 Y W x J b m N v b W U m c X V v d D s s J n F 1 b 3 Q 7 V G 9 0 Y W x D a G l s Z H J l b i Z x d W 9 0 O y w m c X V v d D t F Z H V j Y X R p b 2 5 M Z X Z l b C Z x d W 9 0 O y w m c X V v d D t P Y 2 N 1 c G F 0 a W 9 u J n F 1 b 3 Q 7 L C Z x d W 9 0 O 0 h v b W V P d 2 5 l c i Z x d W 9 0 O 1 0 i I C 8 + P E V u d H J 5 I F R 5 c G U 9 I k Z p b G x D b 2 x 1 b W 5 U e X B l c y I g V m F s d W U 9 I n N B d 1 l H Q m d r R 0 J n W V J B d 1 l H Q m c 9 P S I g L z 4 8 R W 5 0 c n k g V H l w Z T 0 i R m l s b E x h c 3 R V c G R h d G V k I i B W Y W x 1 Z T 0 i Z D I w M j M t M D E t M D J U M T g 6 N T U 6 N D Q u M T E y O T E 1 N l o i I C 8 + P E V u d H J 5 I F R 5 c G U 9 I k Z p b G x F c n J v c k N v d W 5 0 I i B W Y W x 1 Z T 0 i b D A i I C 8 + P E V u d H J 5 I F R 5 c G U 9 I k Z p b G x F c n J v c k N v Z G U i I F Z h b H V l P S J z V W 5 r b m 9 3 b i I g L z 4 8 R W 5 0 c n k g V H l w Z T 0 i R m l s b E N v d W 5 0 I i B W Y W x 1 Z T 0 i b D E 4 M T Q 4 I i A v P j x F b n R y e S B U e X B l P S J B Z G R l Z F R v R G F 0 Y U 1 v Z G V s I i B W Y W x 1 Z T 0 i b D E i I C 8 + P E V u d H J 5 I F R 5 c G U 9 I l F 1 Z X J 5 S U Q i I F Z h b H V l P S J z Y 2 E 1 N G N j O D c t M z N l M y 0 0 N 2 Q 4 L W I z Z D k t Z m E 2 Z D U 0 N z U 1 N j Q 2 I i A v P j w v U 3 R h Y m x l R W 5 0 c m l l c z 4 8 L 0 l 0 Z W 0 + P E l 0 Z W 0 + P E l 0 Z W 1 M b 2 N h d G l v b j 4 8 S X R l b V R 5 c G U + R m 9 y b X V s Y T w v S X R l b V R 5 c G U + P E l 0 Z W 1 Q Y X R o P l N l Y 3 R p b 2 4 x L 0 N 1 c 3 R v b W V y c y 9 T b 3 V y Y 2 U 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U H J v Z H V j d F 9 D Y X R l Z 2 9 y a W V 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U G l 2 b 3 R P Y m p l Y 3 R O Y W 1 l I i B W Y W x 1 Z T 0 i c 0 F u Y W x 5 c 2 l z I E 9 y Z G V y c y F P c m R l c i B i e S B T d W J j Y X R l Z 2 9 y e S I g L z 4 8 R W 5 0 c n k g V H l w Z T 0 i R m l s b G V k Q 2 9 t c G x l d G V S Z X N 1 b H R U b 1 d v c m t z a G V l d C I g V m F s d W U 9 I m w w I i A v P j x F b n R y e S B U e X B l P S J S Z W x h d G l v b n N o a X B J b m Z v Q 2 9 u d G F p b m V y I i B W Y W x 1 Z T 0 i c 3 s m c X V v d D t j b 2 x 1 b W 5 D b 3 V u d C Z x d W 9 0 O z o y L C Z x d W 9 0 O 2 t l e U N v b H V t b k 5 h b W V z J n F 1 b 3 Q 7 O l t d L C Z x d W 9 0 O 3 F 1 Z X J 5 U m V s Y X R p b 2 5 z a G l w c y Z x d W 9 0 O z p b X S w m c X V v d D t j b 2 x 1 b W 5 J Z G V u d G l 0 a W V z J n F 1 b 3 Q 7 O l s m c X V v d D t T Z W N 0 a W 9 u M S 9 Q c m 9 k d W N 0 X 0 N h d G V n b 3 J p Z X M v Q 2 h h b m d l Z C B U e X B l L n t Q c m 9 k d W N 0 Q 2 F 0 Z W d v c n l L Z X k s M H 0 m c X V v d D s s J n F 1 b 3 Q 7 U 2 V j d G l v b j E v U H J v Z H V j d F 9 D Y X R l Z 2 9 y a W V z L 0 N o Y W 5 n Z W Q g V H l w Z S 5 7 Q 2 F 0 Z W d v c n l O Y W 1 l L D F 9 J n F 1 b 3 Q 7 X S w m c X V v d D t D b 2 x 1 b W 5 D b 3 V u d C Z x d W 9 0 O z o y L C Z x d W 9 0 O 0 t l e U N v b H V t b k 5 h b W V z J n F 1 b 3 Q 7 O l t d L C Z x d W 9 0 O 0 N v b H V t b k l k Z W 5 0 a X R p Z X M m c X V v d D s 6 W y Z x d W 9 0 O 1 N l Y 3 R p b 2 4 x L 1 B y b 2 R 1 Y 3 R f Q 2 F 0 Z W d v c m l l c y 9 D a G F u Z 2 V k I F R 5 c G U u e 1 B y b 2 R 1 Y 3 R D Y X R l Z 2 9 y e U t l e S w w f S Z x d W 9 0 O y w m c X V v d D t T Z W N 0 a W 9 u M S 9 Q c m 9 k d W N 0 X 0 N h d G V n b 3 J p Z X M v Q 2 h h b m d l Z C B U e X B l L n t D Y X R l Z 2 9 y e U 5 h b W U s M X 0 m c X V v d D t d L C Z x d W 9 0 O 1 J l b G F 0 a W 9 u c 2 h p c E l u Z m 8 m c X V v d D s 6 W 1 1 9 I i A v P j x F b n R y e S B U e X B l P S J G a W x s U 3 R h d H V z I i B W Y W x 1 Z T 0 i c 0 N v b X B s Z X R l I i A v P j x F b n R y e S B U e X B l P S J G a W x s Q 2 9 s d W 1 u T m F t Z X M i I F Z h b H V l P S J z W y Z x d W 9 0 O 1 B y b 2 R 1 Y 3 R D Y X R l Z 2 9 y e U t l e S Z x d W 9 0 O y w m c X V v d D t D Y X R l Z 2 9 y e U 5 h b W U m c X V v d D t d I i A v P j x F b n R y e S B U e X B l P S J G a W x s Q 2 9 s d W 1 u V H l w Z X M i I F Z h b H V l P S J z Q X d Z P S I g L z 4 8 R W 5 0 c n k g V H l w Z T 0 i R m l s b E x h c 3 R V c G R h d G V k I i B W Y W x 1 Z T 0 i Z D I w M j M t M D E t M D J U M T g 6 N T U 6 N D Q u M T M 2 N D U y N V o i I C 8 + P E V u d H J 5 I F R 5 c G U 9 I k Z p b G x F c n J v c k N v d W 5 0 I i B W Y W x 1 Z T 0 i b D A i I C 8 + P E V u d H J 5 I F R 5 c G U 9 I k Z p b G x F c n J v c k N v Z G U i I F Z h b H V l P S J z V W 5 r b m 9 3 b i I g L z 4 8 R W 5 0 c n k g V H l w Z T 0 i R m l s b E N v d W 5 0 I i B W Y W x 1 Z T 0 i b D Q i I C 8 + P E V u d H J 5 I F R 5 c G U 9 I k F k Z G V k V G 9 E Y X R h T W 9 k Z W w i I F Z h b H V l P S J s M S I g L z 4 8 R W 5 0 c n k g V H l w Z T 0 i U X V l c n l J R C I g V m F s d W U 9 I n N h N W I y N W Y x M C 0 3 N j I 1 L T R i N W M t Y j U y Y i 0 w N D I x M D U 2 Z j I y Y j k i I C 8 + P C 9 T d G F i b G V F b n R y a W V z P j w v S X R l b T 4 8 S X R l b T 4 8 S X R l b U x v Y 2 F 0 a W 9 u P j x J d G V t V H l w Z T 5 G b 3 J t d W x h P C 9 J d G V t V H l w Z T 4 8 S X R l b V B h d G g + U 2 V j d G l v b j E v U H J v Z H V j d F 9 D Y X R l Z 2 9 y a W V z L 1 N v d X J j Z T w v S X R l b V B h d G g + P C 9 J d G V t T G 9 j Y X R p b 2 4 + P F N 0 Y W J s Z U V u d H J p Z X M g L z 4 8 L 0 l 0 Z W 0 + P E l 0 Z W 0 + P E l 0 Z W 1 M b 2 N h d G l v b j 4 8 S X R l b V R 5 c G U + R m 9 y b X V s Y T w v S X R l b V R 5 c G U + P E l 0 Z W 1 Q Y X R o P l N l Y 3 R p b 2 4 x L 1 B y b 2 R 1 Y 3 R f Q 2 F 0 Z W d v c m l l c y 9 Q c m 9 t b 3 R l Z C U y M E h l Y W R l c n M 8 L 0 l 0 Z W 1 Q Y X R o P j w v S X R l b U x v Y 2 F 0 a W 9 u P j x T d G F i b G V F b n R y a W V z I C 8 + P C 9 J d G V t P j x J d G V t P j x J d G V t T G 9 j Y X R p b 2 4 + P E l 0 Z W 1 U e X B l P k Z v c m 1 1 b G E 8 L 0 l 0 Z W 1 U e X B l P j x J d G V t U G F 0 a D 5 T Z W N 0 a W 9 u M S 9 Q c m 9 k d W N 0 X 0 N h d G V n b 3 J p Z X M v Q 2 h h b m d l Z C U y M F R 5 c G U 8 L 0 l 0 Z W 1 Q Y X R o P j w v S X R l b U x v Y 2 F 0 a W 9 u P j x T d G F i b G V F b n R y a W V z I C 8 + P C 9 J d G V t P j x J d G V t P j x J d G V t T G 9 j Y X R p b 2 4 + P E l 0 Z W 1 U e X B l P k Z v c m 1 1 b G E 8 L 0 l 0 Z W 1 U e X B l P j x J d G V t U G F 0 a D 5 T Z W N 0 a W 9 u M S 9 Q c m 9 k d W N 0 X 1 N 1 Y m N h d G V n b 3 J p 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Q a X Z v d E 9 i a m V j d E 5 h b W U i I F Z h b H V l P S J z Q W 5 h b H l z a X M g T 3 J k Z X J z I U 9 y Z G V y I G J 5 I F N 1 Y m N h d G V n b 3 J 5 I i A v P j x F b n R y e S B U e X B l P S J G a W x s Z W R D b 2 1 w b G V 0 Z V J l c 3 V s d F R v V 2 9 y a 3 N o Z W V 0 I i B W Y W x 1 Z T 0 i b D A i I C 8 + P E V u d H J 5 I F R 5 c G U 9 I l J l b G F 0 a W 9 u c 2 h p c E l u Z m 9 D b 2 5 0 Y W l u Z X I i I F Z h b H V l P S J z e y Z x d W 9 0 O 2 N v b H V t b k N v d W 5 0 J n F 1 b 3 Q 7 O j M s J n F 1 b 3 Q 7 a 2 V 5 Q 2 9 s d W 1 u T m F t Z X M m c X V v d D s 6 W 1 0 s J n F 1 b 3 Q 7 c X V l c n l S Z W x h d G l v b n N o a X B z J n F 1 b 3 Q 7 O l t d L C Z x d W 9 0 O 2 N v b H V t b k l k Z W 5 0 a X R p Z X M m c X V v d D s 6 W y Z x d W 9 0 O 1 N l Y 3 R p b 2 4 x L 1 B y b 2 R 1 Y 3 R f U 3 V i Y 2 F 0 Z W d v c m l l c y 9 D a G F u Z 2 V k I F R 5 c G U u e 1 B y b 2 R 1 Y 3 R T d W J j Y X R l Z 2 9 y e U t l e S w w f S Z x d W 9 0 O y w m c X V v d D t T Z W N 0 a W 9 u M S 9 Q c m 9 k d W N 0 X 1 N 1 Y m N h d G V n b 3 J p Z X M v Q 2 h h b m d l Z C B U e X B l L n t T d W J j Y X R l Z 2 9 y e U 5 h b W U s M X 0 m c X V v d D s s J n F 1 b 3 Q 7 U 2 V j d G l v b j E v U H J v Z H V j d F 9 T d W J j Y X R l Z 2 9 y a W V z L 0 N o Y W 5 n Z W Q g V H l w Z S 5 7 U H J v Z H V j d E N h d G V n b 3 J 5 S 2 V 5 L D J 9 J n F 1 b 3 Q 7 X S w m c X V v d D t D b 2 x 1 b W 5 D b 3 V u d C Z x d W 9 0 O z o z L C Z x d W 9 0 O 0 t l e U N v b H V t b k 5 h b W V z J n F 1 b 3 Q 7 O l t d L C Z x d W 9 0 O 0 N v b H V t b k l k Z W 5 0 a X R p Z X M m c X V v d D s 6 W y Z x d W 9 0 O 1 N l Y 3 R p b 2 4 x L 1 B y b 2 R 1 Y 3 R f U 3 V i Y 2 F 0 Z W d v c m l l c y 9 D a G F u Z 2 V k I F R 5 c G U u e 1 B y b 2 R 1 Y 3 R T d W J j Y X R l Z 2 9 y e U t l e S w w f S Z x d W 9 0 O y w m c X V v d D t T Z W N 0 a W 9 u M S 9 Q c m 9 k d W N 0 X 1 N 1 Y m N h d G V n b 3 J p Z X M v Q 2 h h b m d l Z C B U e X B l L n t T d W J j Y X R l Z 2 9 y e U 5 h b W U s M X 0 m c X V v d D s s J n F 1 b 3 Q 7 U 2 V j d G l v b j E v U H J v Z H V j d F 9 T d W J j Y X R l Z 2 9 y a W V z L 0 N o Y W 5 n Z W Q g V H l w Z S 5 7 U H J v Z H V j d E N h d G V n b 3 J 5 S 2 V 5 L D J 9 J n F 1 b 3 Q 7 X S w m c X V v d D t S Z W x h d G l v b n N o a X B J b m Z v J n F 1 b 3 Q 7 O l t d f S I g L z 4 8 R W 5 0 c n k g V H l w Z T 0 i R m l s b F N 0 Y X R 1 c y I g V m F s d W U 9 I n N D b 2 1 w b G V 0 Z S I g L z 4 8 R W 5 0 c n k g V H l w Z T 0 i R m l s b E N v b H V t b k 5 h b W V z I i B W Y W x 1 Z T 0 i c 1 s m c X V v d D t Q c m 9 k d W N 0 U 3 V i Y 2 F 0 Z W d v c n l L Z X k m c X V v d D s s J n F 1 b 3 Q 7 U 3 V i Y 2 F 0 Z W d v c n l O Y W 1 l J n F 1 b 3 Q 7 L C Z x d W 9 0 O 1 B y b 2 R 1 Y 3 R D Y X R l Z 2 9 y e U t l e S Z x d W 9 0 O 1 0 i I C 8 + P E V u d H J 5 I F R 5 c G U 9 I k Z p b G x D b 2 x 1 b W 5 U e X B l c y I g V m F s d W U 9 I n N B d 1 l E I i A v P j x F b n R y e S B U e X B l P S J G a W x s T G F z d F V w Z G F 0 Z W Q i I F Z h b H V l P S J k M j A y M y 0 w M S 0 w M l Q x O D o 1 N T o 0 N C 4 x N j A 4 M j k 1 W i I g L z 4 8 R W 5 0 c n k g V H l w Z T 0 i R m l s b E V y c m 9 y Q 2 9 1 b n Q i I F Z h b H V l P S J s M C I g L z 4 8 R W 5 0 c n k g V H l w Z T 0 i R m l s b E V y c m 9 y Q 2 9 k Z S I g V m F s d W U 9 I n N V b m t u b 3 d u I i A v P j x F b n R y e S B U e X B l P S J G a W x s Q 2 9 1 b n Q i I F Z h b H V l P S J s M z c i I C 8 + P E V u d H J 5 I F R 5 c G U 9 I k F k Z G V k V G 9 E Y X R h T W 9 k Z W w i I F Z h b H V l P S J s M S I g L z 4 8 R W 5 0 c n k g V H l w Z T 0 i U X V l c n l J R C I g V m F s d W U 9 I n N l Y z h h M T M z O C 1 l Y m Z j L T Q 4 Z m I t O D Y 2 Z i 0 3 M T R m Z T I w Y 2 F h O T E i I C 8 + P C 9 T d G F i b G V F b n R y a W V z P j w v S X R l b T 4 8 S X R l b T 4 8 S X R l b U x v Y 2 F 0 a W 9 u P j x J d G V t V H l w Z T 5 G b 3 J t d W x h P C 9 J d G V t V H l w Z T 4 8 S X R l b V B h d G g + U 2 V j d G l v b j E v U H J v Z H V j d F 9 T d W J j Y X R l Z 2 9 y a W V z L 1 N v d X J j Z T w v S X R l b V B h d G g + P C 9 J d G V t T G 9 j Y X R p b 2 4 + P F N 0 Y W J s Z U V u d H J p Z X M g L z 4 8 L 0 l 0 Z W 0 + P E l 0 Z W 0 + P E l 0 Z W 1 M b 2 N h d G l v b j 4 8 S X R l b V R 5 c G U + R m 9 y b X V s Y T w v S X R l b V R 5 c G U + P E l 0 Z W 1 Q Y X R o P l N l Y 3 R p b 2 4 x L 1 B y b 2 R 1 Y 3 R f U 3 V i Y 2 F 0 Z W d v c m l l c y 9 Q c m 9 t b 3 R l Z C U y M E h l Y W R l c n M 8 L 0 l 0 Z W 1 Q Y X R o P j w v S X R l b U x v Y 2 F 0 a W 9 u P j x T d G F i b G V F b n R y a W V z I C 8 + P C 9 J d G V t P j x J d G V t P j x J d G V t T G 9 j Y X R p b 2 4 + P E l 0 Z W 1 U e X B l P k Z v c m 1 1 b G E 8 L 0 l 0 Z W 1 U e X B l P j x J d G V t U G F 0 a D 5 T Z W N 0 a W 9 u M S 9 Q c m 9 k d W N 0 X 1 N 1 Y m N h d G V n b 3 J p Z X M v Q 2 h h b m d l Z C U y M F R 5 c G U 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l B p d m 9 0 T 2 J q Z W N 0 T m F t Z S I g V m F s d W U 9 I n N B b m F s e X N p c y B P c m R l c n M h T 3 J k Z X I g Y n k g U 3 V i Y 2 F 0 Z W d v c n k i I C 8 + P E V u d H J 5 I F R 5 c G U 9 I k Z p b G x l Z E N v b X B s Z X R l U m V z d W x 0 V G 9 X b 3 J r c 2 h l Z X Q i I F Z h b H V l P S J s M C I g L z 4 8 R W 5 0 c n k g V H l w Z T 0 i Q W R k Z W R U b 0 R h d G F N b 2 R l b C I g V m F s d W U 9 I m w x I i A v P j x F b n R y e S B U e X B l P S J G a W x s Q 2 9 1 b n Q i I F Z h b H V l P S J s M j k z I i A v P j x F b n R y e S B U e X B l P S J G a W x s R X J y b 3 J D b 2 R l I i B W Y W x 1 Z T 0 i c 1 V u a 2 5 v d 2 4 i I C 8 + P E V u d H J 5 I F R 5 c G U 9 I k Z p b G x F c n J v c k N v d W 5 0 I i B W Y W x 1 Z T 0 i b D A i I C 8 + P E V u d H J 5 I F R 5 c G U 9 I k Z p b G x M Y X N 0 V X B k Y X R l Z C I g V m F s d W U 9 I m Q y M D I z L T A x L T A y V D I z O j U 1 O j U y L j c 3 O D M 2 M D F a I i A v P j x F b n R y e S B U e X B l P S J G a W x s Q 2 9 s d W 1 u V H l w Z X M i I F Z h b H V l P S J z Q X d N R 0 J n W U d C Z 1 l H Q l F V P S I g L z 4 8 R W 5 0 c n k g V H l w Z T 0 i R m l s b E N v b H V t b k 5 h b W V z I i B W Y W x 1 Z T 0 i c 1 s m c X V v d D t Q c m 9 k d W N 0 S 2 V 5 J n F 1 b 3 Q 7 L C Z x d W 9 0 O 1 B y b 2 R 1 Y 3 R T d W J j Y X R l Z 2 9 y e U t l e S Z x d W 9 0 O y w m c X V v d D t Q c m 9 k d W N 0 U 0 t V J n F 1 b 3 Q 7 L C Z x d W 9 0 O 1 B y b 2 R 1 Y 3 R O Y W 1 l J n F 1 b 3 Q 7 L C Z x d W 9 0 O 0 1 v Z G V s T m F t Z S Z x d W 9 0 O y w m c X V v d D t Q c m 9 k d W N 0 R G V z Y 3 J p c H R p b 2 4 m c X V v d D s s J n F 1 b 3 Q 7 U H J v Z H V j d E N v b G 9 y J n F 1 b 3 Q 7 L C Z x d W 9 0 O 1 B y b 2 R 1 Y 3 R T a X p l J n F 1 b 3 Q 7 L C Z x d W 9 0 O 1 B y b 2 R 1 Y 3 R T d H l s Z S Z x d W 9 0 O y w m c X V v d D t Q c m 9 k d W N 0 Q 2 9 z d C Z x d W 9 0 O y w m c X V v d D t Q c m 9 k d W N 0 U H J p Y 2 U 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U H J v Z H V j d H M v Q 2 h h b m d l Z C B U e X B l L n t Q c m 9 k d W N 0 S 2 V 5 L D B 9 J n F 1 b 3 Q 7 L C Z x d W 9 0 O 1 N l Y 3 R p b 2 4 x L 1 B y b 2 R 1 Y 3 R z L 0 N o Y W 5 n Z W Q g V H l w Z S 5 7 U H J v Z H V j d F N 1 Y m N h d G V n b 3 J 5 S 2 V 5 L D F 9 J n F 1 b 3 Q 7 L C Z x d W 9 0 O 1 N l Y 3 R p b 2 4 x L 1 B y b 2 R 1 Y 3 R z L 0 N o Y W 5 n Z W Q g V H l w Z S 5 7 U H J v Z H V j d F N L V S w y f S Z x d W 9 0 O y w m c X V v d D t T Z W N 0 a W 9 u M S 9 Q c m 9 k d W N 0 c y 9 D a G F u Z 2 V k I F R 5 c G U u e 1 B y b 2 R 1 Y 3 R O Y W 1 l L D N 9 J n F 1 b 3 Q 7 L C Z x d W 9 0 O 1 N l Y 3 R p b 2 4 x L 1 B y b 2 R 1 Y 3 R z L 0 N o Y W 5 n Z W Q g V H l w Z S 5 7 T W 9 k Z W x O Y W 1 l L D R 9 J n F 1 b 3 Q 7 L C Z x d W 9 0 O 1 N l Y 3 R p b 2 4 x L 1 B y b 2 R 1 Y 3 R z L 0 N o Y W 5 n Z W Q g V H l w Z S 5 7 U H J v Z H V j d E R l c 2 N y a X B 0 a W 9 u L D V 9 J n F 1 b 3 Q 7 L C Z x d W 9 0 O 1 N l Y 3 R p b 2 4 x L 1 B y b 2 R 1 Y 3 R z L 0 N o Y W 5 n Z W Q g V H l w Z S 5 7 U H J v Z H V j d E N v b G 9 y L D Z 9 J n F 1 b 3 Q 7 L C Z x d W 9 0 O 1 N l Y 3 R p b 2 4 x L 1 B y b 2 R 1 Y 3 R z L 0 N o Y W 5 n Z W Q g V H l w Z S 5 7 U H J v Z H V j d F N p e m U s N 3 0 m c X V v d D s s J n F 1 b 3 Q 7 U 2 V j d G l v b j E v U H J v Z H V j d H M v Q 2 h h b m d l Z C B U e X B l L n t Q c m 9 k d W N 0 U 3 R 5 b G U s O H 0 m c X V v d D s s J n F 1 b 3 Q 7 U 2 V j d G l v b j E v U H J v Z H V j d H M v Q 2 h h b m d l Z C B U e X B l L n t Q c m 9 k d W N 0 Q 2 9 z d C w 5 f S Z x d W 9 0 O y w m c X V v d D t T Z W N 0 a W 9 u M S 9 Q c m 9 k d W N 0 c y 9 D a G F u Z 2 V k I F R 5 c G U u e 1 B y b 2 R 1 Y 3 R Q c m l j Z S w x M H 0 m c X V v d D t d L C Z x d W 9 0 O 0 N v b H V t b k N v d W 5 0 J n F 1 b 3 Q 7 O j E x L C Z x d W 9 0 O 0 t l e U N v b H V t b k 5 h b W V z J n F 1 b 3 Q 7 O l t d L C Z x d W 9 0 O 0 N v b H V t b k l k Z W 5 0 a X R p Z X M m c X V v d D s 6 W y Z x d W 9 0 O 1 N l Y 3 R p b 2 4 x L 1 B y b 2 R 1 Y 3 R z L 0 N o Y W 5 n Z W Q g V H l w Z S 5 7 U H J v Z H V j d E t l e S w w f S Z x d W 9 0 O y w m c X V v d D t T Z W N 0 a W 9 u M S 9 Q c m 9 k d W N 0 c y 9 D a G F u Z 2 V k I F R 5 c G U u e 1 B y b 2 R 1 Y 3 R T d W J j Y X R l Z 2 9 y e U t l e S w x f S Z x d W 9 0 O y w m c X V v d D t T Z W N 0 a W 9 u M S 9 Q c m 9 k d W N 0 c y 9 D a G F u Z 2 V k I F R 5 c G U u e 1 B y b 2 R 1 Y 3 R T S 1 U s M n 0 m c X V v d D s s J n F 1 b 3 Q 7 U 2 V j d G l v b j E v U H J v Z H V j d H M v Q 2 h h b m d l Z C B U e X B l L n t Q c m 9 k d W N 0 T m F t Z S w z f S Z x d W 9 0 O y w m c X V v d D t T Z W N 0 a W 9 u M S 9 Q c m 9 k d W N 0 c y 9 D a G F u Z 2 V k I F R 5 c G U u e 0 1 v Z G V s T m F t Z S w 0 f S Z x d W 9 0 O y w m c X V v d D t T Z W N 0 a W 9 u M S 9 Q c m 9 k d W N 0 c y 9 D a G F u Z 2 V k I F R 5 c G U u e 1 B y b 2 R 1 Y 3 R E Z X N j c m l w d G l v b i w 1 f S Z x d W 9 0 O y w m c X V v d D t T Z W N 0 a W 9 u M S 9 Q c m 9 k d W N 0 c y 9 D a G F u Z 2 V k I F R 5 c G U u e 1 B y b 2 R 1 Y 3 R D b 2 x v c i w 2 f S Z x d W 9 0 O y w m c X V v d D t T Z W N 0 a W 9 u M S 9 Q c m 9 k d W N 0 c y 9 D a G F u Z 2 V k I F R 5 c G U u e 1 B y b 2 R 1 Y 3 R T a X p l L D d 9 J n F 1 b 3 Q 7 L C Z x d W 9 0 O 1 N l Y 3 R p b 2 4 x L 1 B y b 2 R 1 Y 3 R z L 0 N o Y W 5 n Z W Q g V H l w Z S 5 7 U H J v Z H V j d F N 0 e W x l L D h 9 J n F 1 b 3 Q 7 L C Z x d W 9 0 O 1 N l Y 3 R p b 2 4 x L 1 B y b 2 R 1 Y 3 R z L 0 N o Y W 5 n Z W Q g V H l w Z S 5 7 U H J v Z H V j d E N v c 3 Q s O X 0 m c X V v d D s s J n F 1 b 3 Q 7 U 2 V j d G l v b j E v U H J v Z H V j d H M v Q 2 h h b m d l Z C B U e X B l L n t Q c m 9 k d W N 0 U H J p Y 2 U s M T B 9 J n F 1 b 3 Q 7 X S w m c X V v d D t S Z W x h d G l v b n N o a X B J b m Z v J n F 1 b 3 Q 7 O l t d f S I g L z 4 8 R W 5 0 c n k g V H l w Z T 0 i U X V l c n l J R C I g V m F s d W U 9 I n M 1 M T V h Z T E 3 N y 0 0 Y W V l L T R k M z Y t Y W U w Y y 1 h Z D U 1 Z G V j O G M y O D M 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U m V 0 d X J u c y 9 D a G F u Z 2 V k I F R 5 c G U u e 1 J l d H V y b k R h d G U s M H 0 m c X V v d D s s J n F 1 b 3 Q 7 U 2 V j d G l v b j E v U m V 0 d X J u c y 9 D a G F u Z 2 V k I F R 5 c G U u e 1 R l c n J p d G 9 y e U t l e S w x f S Z x d W 9 0 O y w m c X V v d D t T Z W N 0 a W 9 u M S 9 S Z X R 1 c m 5 z L 0 N o Y W 5 n Z W Q g V H l w Z S 5 7 U H J v Z H V j d E t l e S w y f S Z x d W 9 0 O y w m c X V v d D t T Z W N 0 a W 9 u M S 9 S Z X R 1 c m 5 z L 0 N o Y W 5 n Z W Q g V H l w Z S 5 7 U m V 0 d X J u U X V h b n R p d H k s M 3 0 m c X V v d D t d L C Z x d W 9 0 O 0 N v b H V t b k N v d W 5 0 J n F 1 b 3 Q 7 O j Q s J n F 1 b 3 Q 7 S 2 V 5 Q 2 9 s d W 1 u T m F t Z X M m c X V v d D s 6 W 1 0 s J n F 1 b 3 Q 7 Q 2 9 s d W 1 u S W R l b n R p d G l l c y Z x d W 9 0 O z p b J n F 1 b 3 Q 7 U 2 V j d G l v b j E v U m V 0 d X J u c y 9 D a G F u Z 2 V k I F R 5 c G U u e 1 J l d H V y b k R h d G U s M H 0 m c X V v d D s s J n F 1 b 3 Q 7 U 2 V j d G l v b j E v U m V 0 d X J u c y 9 D a G F u Z 2 V k I F R 5 c G U u e 1 R l c n J p d G 9 y e U t l e S w x f S Z x d W 9 0 O y w m c X V v d D t T Z W N 0 a W 9 u M S 9 S Z X R 1 c m 5 z L 0 N o Y W 5 n Z W Q g V H l w Z S 5 7 U H J v Z H V j d E t l e S w y f S Z x d W 9 0 O y w m c X V v d D t T Z W N 0 a W 9 u M S 9 S Z X R 1 c m 5 z L 0 N o Y W 5 n Z W Q g V H l w Z S 5 7 U m V 0 d X J u U X V h b n R p d H k s M 3 0 m c X V v d D t d L C Z x d W 9 0 O 1 J l b G F 0 a W 9 u c 2 h p c E l u Z m 8 m c X V v d D s 6 W 1 1 9 I i A v P j x F b n R y e S B U e X B l P S J G a W x s U 3 R h d H V z I i B W Y W x 1 Z T 0 i c 0 N v b X B s Z X R l I i A v P j x F b n R y e S B U e X B l P S J G a W x s Q 2 9 s d W 1 u T m F t Z X M i I F Z h b H V l P S J z W y Z x d W 9 0 O 1 J l d H V y b k R h d G U m c X V v d D s s J n F 1 b 3 Q 7 V G V y c m l 0 b 3 J 5 S 2 V 5 J n F 1 b 3 Q 7 L C Z x d W 9 0 O 1 B y b 2 R 1 Y 3 R L Z X k m c X V v d D s s J n F 1 b 3 Q 7 U m V 0 d X J u U X V h b n R p d H k m c X V v d D t d I i A v P j x F b n R y e S B U e X B l P S J G a W x s Q 2 9 s d W 1 u V H l w Z X M i I F Z h b H V l P S J z Q 1 F N R E F 3 P T 0 i I C 8 + P E V u d H J 5 I F R 5 c G U 9 I k Z p b G x M Y X N 0 V X B k Y X R l Z C I g V m F s d W U 9 I m Q y M D I z L T A x L T A y V D E 4 O j U 1 O j Q 0 L j E 4 N D Q 1 M z N a I i A v P j x F b n R y e S B U e X B l P S J G a W x s R X J y b 3 J D b 3 V u d C I g V m F s d W U 9 I m w w I i A v P j x F b n R y e S B U e X B l P S J G a W x s R X J y b 3 J D b 2 R l I i B W Y W x 1 Z T 0 i c 1 V u a 2 5 v d 2 4 i I C 8 + P E V u d H J 5 I F R 5 c G U 9 I k Z p b G x D b 3 V u d C I g V m F s d W U 9 I m w x O D A 5 I i A v P j x F b n R y e S B U e X B l P S J B Z G R l Z F R v R G F 0 Y U 1 v Z G V s I i B W Y W x 1 Z T 0 i b D E i I C 8 + P E V u d H J 5 I F R 5 c G U 9 I l F 1 Z X J 5 S U Q i I F Z h b H V l P S J z N T M 5 Y z g w M z A t N m V l M y 0 0 Z G I 4 L W J j Y j Y t N 2 V m M D d h M j d j N 2 V j 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S X R l b T 4 8 S X R l b U x v Y 2 F 0 a W 9 u P j x J d G V t V H l w Z T 5 G b 3 J t d W x h P C 9 J d G V t V H l w Z T 4 8 S X R l b V B h d G g + U 2 V j d G l v b j E v V G V y c m l 0 b 3 J p 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Q a X Z v d E 9 i a m V j d E 5 h b W U i I F Z h b H V l P S J z Q W 5 h b H l z a X M g T 3 J k Z X J z I V l U R C B N R W F z d X J l c y I g L z 4 8 R W 5 0 c n k g V H l w Z T 0 i R m l s b G V k Q 2 9 t c G x l d G V S Z X N 1 b H R U b 1 d v c m t z a G V l d C I g V m F s d W U 9 I m w w I i A v P j x F b n R y e S B U e X B l P S J B Z G R l Z F R v R G F 0 Y U 1 v Z G V s I i B W Y W x 1 Z T 0 i b D E i I C 8 + P E V u d H J 5 I F R 5 c G U 9 I k Z p b G x D b 3 V u d C I g V m F s d W U 9 I m w x M C I g L z 4 8 R W 5 0 c n k g V H l w Z T 0 i R m l s b E V y c m 9 y Q 2 9 k Z S I g V m F s d W U 9 I n N V b m t u b 3 d u I i A v P j x F b n R y e S B U e X B l P S J G a W x s R X J y b 3 J D b 3 V u d C I g V m F s d W U 9 I m w w I i A v P j x F b n R y e S B U e X B l P S J G a W x s T G F z d F V w Z G F 0 Z W Q i I F Z h b H V l P S J k M j A y M y 0 w M S 0 w M l Q y M z o 1 N T o 1 M i 4 3 O T g z N z E y W i I g L z 4 8 R W 5 0 c n k g V H l w Z T 0 i R m l s b E N v b H V t b l R 5 c G V z I i B W Y W x 1 Z T 0 i c 0 F 3 W U d C Z z 0 9 I i A v P j x F b n R y e S B U e X B l P S J G a W x s Q 2 9 s d W 1 u T m F t Z X M i I F Z h b H V l P S J z W y Z x d W 9 0 O 1 N h b G V z V G V y c m l 0 b 3 J 5 S 2 V 5 J n F 1 b 3 Q 7 L C Z x d W 9 0 O 1 J l Z 2 l v b i Z x d W 9 0 O y w m c X V v d D t D b 3 V u d H J 5 J n F 1 b 3 Q 7 L C Z x d W 9 0 O 0 N v b n R p b m V u 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R l c n J p d G 9 y a W V z L 0 N o Y W 5 n Z W Q g V H l w Z S 5 7 U 2 F s Z X N U Z X J y a X R v c n l L Z X k s M H 0 m c X V v d D s s J n F 1 b 3 Q 7 U 2 V j d G l v b j E v V G V y c m l 0 b 3 J p Z X M v Q 2 h h b m d l Z C B U e X B l L n t S Z W d p b 2 4 s M X 0 m c X V v d D s s J n F 1 b 3 Q 7 U 2 V j d G l v b j E v V G V y c m l 0 b 3 J p Z X M v Q 2 h h b m d l Z C B U e X B l L n t D b 3 V u d H J 5 L D J 9 J n F 1 b 3 Q 7 L C Z x d W 9 0 O 1 N l Y 3 R p b 2 4 x L 1 R l c n J p d G 9 y a W V z L 0 N o Y W 5 n Z W Q g V H l w Z S 5 7 Q 2 9 u d G l u Z W 5 0 L D N 9 J n F 1 b 3 Q 7 X S w m c X V v d D t D b 2 x 1 b W 5 D b 3 V u d C Z x d W 9 0 O z o 0 L C Z x d W 9 0 O 0 t l e U N v b H V t b k 5 h b W V z J n F 1 b 3 Q 7 O l t d L C Z x d W 9 0 O 0 N v b H V t b k l k Z W 5 0 a X R p Z X M m c X V v d D s 6 W y Z x d W 9 0 O 1 N l Y 3 R p b 2 4 x L 1 R l c n J p d G 9 y a W V z L 0 N o Y W 5 n Z W Q g V H l w Z S 5 7 U 2 F s Z X N U Z X J y a X R v c n l L Z X k s M H 0 m c X V v d D s s J n F 1 b 3 Q 7 U 2 V j d G l v b j E v V G V y c m l 0 b 3 J p Z X M v Q 2 h h b m d l Z C B U e X B l L n t S Z W d p b 2 4 s M X 0 m c X V v d D s s J n F 1 b 3 Q 7 U 2 V j d G l v b j E v V G V y c m l 0 b 3 J p Z X M v Q 2 h h b m d l Z C B U e X B l L n t D b 3 V u d H J 5 L D J 9 J n F 1 b 3 Q 7 L C Z x d W 9 0 O 1 N l Y 3 R p b 2 4 x L 1 R l c n J p d G 9 y a W V z L 0 N o Y W 5 n Z W Q g V H l w Z S 5 7 Q 2 9 u d G l u Z W 5 0 L D N 9 J n F 1 b 3 Q 7 X S w m c X V v d D t S Z W x h d G l v b n N o a X B J b m Z v J n F 1 b 3 Q 7 O l t d f S I g L z 4 8 R W 5 0 c n k g V H l w Z T 0 i U X V l c n l J R C I g V m F s d W U 9 I n M 2 O D I 1 N G Y 5 M i 0 0 N j c 4 L T Q 5 N G I t O T F h N y 1 j N T A 2 O G J i M z I 5 O W Q i I C 8 + P C 9 T d G F i b G V F b n R y a W V z P j w v S X R l b T 4 8 S X R l b T 4 8 S X R l b U x v Y 2 F 0 a W 9 u P j x J d G V t V H l w Z T 5 G b 3 J t d W x h P C 9 J d G V t V H l w Z T 4 8 S X R l b V B h d G g + U 2 V j d G l v b j E v V G V y c m l 0 b 3 J p Z X M v U 2 9 1 c m N l P C 9 J d G V t U G F 0 a D 4 8 L 0 l 0 Z W 1 M b 2 N h d G l v b j 4 8 U 3 R h Y m x l R W 5 0 c m l l c y A v P j w v S X R l b T 4 8 S X R l b T 4 8 S X R l b U x v Y 2 F 0 a W 9 u P j x J d G V t V H l w Z T 5 G b 3 J t d W x h P C 9 J d G V t V H l w Z T 4 8 S X R l b V B h d G g + U 2 V j d G l v b j E v V G V y c m l 0 b 3 J p Z X M v U H J v b W 9 0 Z W Q l M j B I Z W F k Z X J z P C 9 J d G V t U G F 0 a D 4 8 L 0 l 0 Z W 1 M b 2 N h d G l v b j 4 8 U 3 R h Y m x l R W 5 0 c m l l c y A v P j w v S X R l b T 4 8 S X R l b T 4 8 S X R l b U x v Y 2 F 0 a W 9 u P j x J d G V t V H l w Z T 5 G b 3 J t d W x h P C 9 J d G V t V H l w Z T 4 8 S X R l b V B h d G g + U 2 V j d G l v b j E v V G V y c m l 0 b 3 J p Z X M v Q 2 h h b m d l Z C U y M F R 5 c G U 8 L 0 l 0 Z W 1 Q Y X R o P j w v S X R l b U x v Y 2 F 0 a W 9 u P j x T d G F i b G V F b n R y a W V z I C 8 + P C 9 J d G V t P j x J d G V t P j x J d G V t T G 9 j Y X R p b 2 4 + P E l 0 Z W 1 U e X B l P k Z v c m 1 1 b G E 8 L 0 l 0 Z W 1 U e X B l P j x J d G V t U G F 0 a D 5 T Z W N 0 a W 9 u M S 9 D Y W x l b m R h c i 9 B Z G R l Z C U y M E N 1 c 3 R v b T w v S X R l b V B h d G g + P C 9 J d G V t T G 9 j Y X R p b 2 4 + P F N 0 Y W J s Z U V u d H J p Z X M g L z 4 8 L 0 l 0 Z W 0 + P E l 0 Z W 0 + P E l 0 Z W 1 M b 2 N h d G l v b j 4 8 S X R l b V R 5 c G U + R m 9 y b X V s Y T w v S X R l b V R 5 c G U + P E l 0 Z W 1 Q Y X R o P l N l Y 3 R p b 2 4 x L 0 N h b G V u Z G F y L 1 J l b m F t Z W Q l M j B D b 2 x 1 b W 5 z P C 9 J d G V t U G F 0 a D 4 8 L 0 l 0 Z W 1 M b 2 N h d G l v b j 4 8 U 3 R h Y m x l R W 5 0 c m l l c y A v P j w v S X R l b T 4 8 S X R l b T 4 8 S X R l b U x v Y 2 F 0 a W 9 u P j x J d G V t V H l w Z T 5 G b 3 J t d W x h P C 9 J d G V t V H l w Z T 4 8 S X R l b V B h d G g + U 2 V j d G l v b j E v Q 2 F s Z W 5 k Y X I v Q 2 h h b m d l Z C U y M F R 5 c G U x P C 9 J d G V t U G F 0 a D 4 8 L 0 l 0 Z W 1 M b 2 N h d G l v b j 4 8 U 3 R h Y m x l R W 5 0 c m l l c y A v P j w v S X R l b T 4 8 L 0 l 0 Z W 1 z P j w v T G 9 j Y W x Q Y W N r Y W d l T W V 0 Y W R h d G F G a W x l P h Y A A A B Q S w U G A A A A A A A A A A A A A A A A A A A A A A A A J g E A A A E A A A D Q j J 3 f A R X R E Y x 6 A M B P w p f r A Q A A A B N G c A y H k F Z N n 5 y 2 h Q m C j g w A A A A A A g A A A A A A E G Y A A A A B A A A g A A A A 3 H l v l k N O Z i E W J n J K d o 8 y v S 0 r z T j d o 4 V Y 4 s C n a J O w k H M A A A A A D o A A A A A C A A A g A A A A v w Z Z G l X 5 a 6 Q j i J g y V 9 O m n Q 6 V H x c h s X G s Z Y w e v X m 9 y I B Q A A A A l Y D 2 y H 9 5 w R a H T C 4 m U c J 3 C y u y 8 L n n z k b A 0 C j Y t z y k z y v E l W C T n l X 3 0 + M v n w t N + s q B f L y u u G J I c C D b p 0 G 7 u b a A X j + r 3 N l Y f D K Z u A G k T i I Z a L V A A A A A P J y E Z a I V j k r A l 8 3 C 3 s z u V v q R N 8 f Z 4 Y E + v y L b x B 6 r j Q R H 0 O r V x o b e l 2 a m 0 I C Q S W m O y 2 M B X x Z 0 r x z 0 / u 6 G q m Y V t g = = < / D a t a M a s h u p > 
</file>

<file path=customXml/item2.xml>��< ? x m l   v e r s i o n = " 1 . 0 "   e n c o d i n g = " U T F - 1 6 " ? > < G e m i n i   x m l n s = " h t t p : / / g e m i n i / p i v o t c u s t o m i z a t i o n / F o r m u l a B a r S t a t e " > < C u s t o m C o n t e n t > < ! [ C D A T A [ < S a n d b o x E d i t o r . F o r m u l a B a r S t a t e   x m l n s = " h t t p : / / s c h e m a s . d a t a c o n t r a c t . o r g / 2 0 0 4 / 0 7 / M i c r o s o f t . A n a l y s i s S e r v i c e s . C o m m o n "   x m l n s : i = " h t t p : / / w w w . w 3 . o r g / 2 0 0 1 / X M L S c h e m a - i n s t a n c e " > < H e i g h t > 2 4 < / H e i g h t > < / S a n d b o x E d i t o r . F o r m u l a B a r S t a t e > ] ] > < / C u s t o m C o n t e n t > < / G e m i n i > 
</file>

<file path=customXml/item20.xml>��< ? x m l   v e r s i o n = " 1 . 0 "   e n c o d i n g = " U T F - 1 6 " ? > < G e m i n i   x m l n s = " h t t p : / / g e m i n i / p i v o t c u s t o m i z a t i o n / f 7 1 f e 1 e 4 - e d 7 6 - 4 b 2 e - 9 3 8 e - b a 4 4 f 3 d f a a 4 3 " > < C u s t o m C o n t e n t > < ! [ C D A T A [ < ? x m l   v e r s i o n = " 1 . 0 "   e n c o d i n g = " u t f - 1 6 " ? > < S e t t i n g s > < C a l c u l a t e d F i e l d s > < i t e m > < M e a s u r e N a m e > T o t a l   R e v e n u e < / M e a s u r e N a m e > < D i s p l a y N a m e > T o t a l   R e v e n u e < / D i s p l a y N a m e > < V i s i b l e > F a l s e < / V i s i b l e > < / i t e m > < 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 T o p   P r o d u c t   b y   O r d e r < / M e a s u r e N a m e > < D i s p l a y N a m e > T o p   P r o d u c t   b y   O r d e r < / D i s p l a y N a m e > < V i s i b l e > F a l s e < / V i s i b l e > < / i t e m > < i t e m > < M e a s u r e N a m e > T o p   P r o d u c t ( R e v e n u e ) < / M e a s u r e N a m e > < D i s p l a y N a m e > T o p   P r o d u c t ( R e v e n u e ) < / D i s p l a y N a m e > < V i s i b l e > F a l s e < / V i s i b l e > < / i t e m > < / C a l c u l a t e d F i e l d s > < S A H o s t H a s h > 0 < / S A H o s t H a s h > < G e m i n i F i e l d L i s t V i s i b l e > T r u e < / G e m i n i F i e l d L i s t V i s i b l e > < / S e t t i n g s > ] ] > < / C u s t o m C o n t e n t > < / G e m i n i > 
</file>

<file path=customXml/item21.xml>��< ? x m l   v e r s i o n = " 1 . 0 "   e n c o d i n g = " U T F - 1 6 " ? > < G e m i n i   x m l n s = " h t t p : / / g e m i n i / p i v o t c u s t o m i z a t i o n / T a b l e X M L _ A d v e n t u r e W o r k s _ P r o d u c t _ S u b c a t e g o r i e s _ 9 3 1 3 3 3 6 f - 9 7 6 b - 4 9 5 2 - a e 6 b - 7 0 3 9 5 1 3 4 a 7 d 8 " > < C u s t o m C o n t e n t > < ! [ C D A T A [ < T a b l e W i d g e t G r i d S e r i a l i z a t i o n   x m l n s : x s i = " h t t p : / / w w w . w 3 . o r g / 2 0 0 1 / X M L S c h e m a - i n s t a n c e "   x m l n s : x s d = " h t t p : / / w w w . w 3 . o r g / 2 0 0 1 / X M L S c h e m a " > < C o l u m n S u g g e s t e d T y p e   / > < C o l u m n F o r m a t   / > < C o l u m n A c c u r a c y   / > < C o l u m n C u r r e n c y S y m b o l   / > < C o l u m n P o s i t i v e P a t t e r n   / > < C o l u m n N e g a t i v e P a t t e r n   / > < C o l u m n W i d t h s > < i t e m > < k e y > < s t r i n g > P r o d u c t S u b c a t e g o r y K e y < / s t r i n g > < / k e y > < v a l u e > < i n t > 1 8 8 < / i n t > < / v a l u e > < / i t e m > < i t e m > < k e y > < s t r i n g > S u b c a t e g o r y N a m e < / s t r i n g > < / k e y > < v a l u e > < i n t > 1 5 5 < / i n t > < / v a l u e > < / i t e m > < i t e m > < k e y > < s t r i n g > P r o d u c t C a t e g o r y K e y < / s t r i n g > < / k e y > < v a l u e > < i n t > 1 6 7 < / i n t > < / v a l u e > < / i t e m > < / C o l u m n W i d t h s > < C o l u m n D i s p l a y I n d e x > < i t e m > < k e y > < s t r i n g > P r o d u c t S u b c a t e g o r y K e y < / s t r i n g > < / k e y > < v a l u e > < i n t > 0 < / i n t > < / v a l u e > < / i t e m > < i t e m > < k e y > < s t r i n g > S u b c a t e g o r y N a m e < / s t r i n g > < / k e y > < v a l u e > < i n t > 1 < / i n t > < / v a l u e > < / i t e m > < i t e m > < k e y > < s t r i n g > P r o d u c t C a t e g o r y K e y < / s t r i n g > < / k e y > < v a l u e > < i n t > 2 < / 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P r o d u c t s _ 5 5 e 6 9 d 6 0 - 7 9 5 1 - 4 a d 7 - 8 4 c 9 - 1 5 5 7 f 4 3 c 6 5 e a " > < C u s t o m C o n t e n t > < ! [ C D A T A [ < T a b l e W i d g e t G r i d S e r i a l i z a t i o n   x m l n s : x s i = " h t t p : / / w w w . w 3 . o r g / 2 0 0 1 / X M L S c h e m a - i n s t a n c e "   x m l n s : x s d = " h t t p : / / w w w . w 3 . o r g / 2 0 0 1 / X M L S c h e m a " > < C o l u m n S u g g e s t e d T y p e   / > < C o l u m n F o r m a t   / > < C o l u m n A c c u r a c y   / > < C o l u m n C u r r e n c y S y m b o l   / > < C o l u m n P o s i t i v e P a t t e r n   / > < C o l u m n N e g a t i v e P a t t e r n   / > < C o l u m n W i d t h s > < i t e m > < k e y > < s t r i n g > P r o d u c t K e y < / s t r i n g > < / k e y > < v a l u e > < i n t > 1 1 0 < / i n t > < / v a l u e > < / i t e m > < i t e m > < k e y > < s t r i n g > P r o d u c t S u b c a t e g o r y K e y < / s t r i n g > < / k e y > < v a l u e > < i n t > 1 8 8 < / i n t > < / v a l u e > < / i t e m > < i t e m > < k e y > < s t r i n g > P r o d u c t S K U < / s t r i n g > < / k e y > < v a l u e > < i n t > 1 1 2 < / i n t > < / v a l u e > < / i t e m > < i t e m > < k e y > < s t r i n g > P r o d u c t N a m e < / s t r i n g > < / k e y > < v a l u e > < i n t > 1 2 5 < / i n t > < / v a l u e > < / i t e m > < i t e m > < k e y > < s t r i n g > M o d e l N a m e < / s t r i n g > < / k e y > < v a l u e > < i n t > 1 1 6 < / i n t > < / v a l u e > < / i t e m > < i t e m > < k e y > < s t r i n g > P r o d u c t D e s c r i p t i o n < / s t r i n g > < / k e y > < v a l u e > < i n t > 1 5 7 < / i n t > < / v a l u e > < / i t e m > < i t e m > < k e y > < s t r i n g > P r o d u c t C o l o r < / s t r i n g > < / k e y > < v a l u e > < i n t > 1 2 0 < / i n t > < / v a l u e > < / i t e m > < i t e m > < k e y > < s t r i n g > P r o d u c t S i z e < / s t r i n g > < / k e y > < v a l u e > < i n t > 1 1 2 < / i n t > < / v a l u e > < / i t e m > < i t e m > < k e y > < s t r i n g > P r o d u c t S t y l e < / s t r i n g > < / k e y > < v a l u e > < i n t > 1 1 6 < / i n t > < / v a l u e > < / i t e m > < i t e m > < k e y > < s t r i n g > P r o d u c t C o s t < / s t r i n g > < / k e y > < v a l u e > < i n t > 1 1 4 < / i n t > < / v a l u e > < / i t e m > < i t e m > < k e y > < s t r i n g > P r o d u c t P r i c e < / s t r i n g > < / k e y > < v a l u e > < i n t > 1 1 8 < / i n t > < / v a l u e > < / i t e m > < / C o l u m n W i d t h s > < C o l u m n D i s p l a y I n d e x > < i t e m > < k e y > < s t r i n g > P r o d u c t K e y < / s t r i n g > < / k e y > < v a l u e > < i n t > 0 < / i n t > < / v a l u e > < / i t e m > < i t e m > < k e y > < s t r i n g > P r o d u c t S u b c a t e g o r y K e y < / s t r i n g > < / k e y > < v a l u e > < i n t > 1 < / i n t > < / v a l u e > < / i t e m > < i t e m > < k e y > < s t r i n g > P r o d u c t S K U < / s t r i n g > < / k e y > < v a l u e > < i n t > 2 < / i n t > < / v a l u e > < / i t e m > < i t e m > < k e y > < s t r i n g > P r o d u c t N a m e < / s t r i n g > < / k e y > < v a l u e > < i n t > 3 < / i n t > < / v a l u e > < / i t e m > < i t e m > < k e y > < s t r i n g > M o d e l N a m e < / s t r i n g > < / k e y > < v a l u e > < i n t > 4 < / i n t > < / v a l u e > < / i t e m > < i t e m > < k e y > < s t r i n g > P r o d u c t D e s c r i p t i o n < / s t r i n g > < / k e y > < v a l u e > < i n t > 5 < / i n t > < / v a l u e > < / i t e m > < i t e m > < k e y > < s t r i n g > P r o d u c t C o l o r < / s t r i n g > < / k e y > < v a l u e > < i n t > 6 < / i n t > < / v a l u e > < / i t e m > < i t e m > < k e y > < s t r i n g > P r o d u c t S i z e < / s t r i n g > < / k e y > < v a l u e > < i n t > 7 < / i n t > < / v a l u e > < / i t e m > < i t e m > < k e y > < s t r i n g > P r o d u c t S t y l e < / s t r i n g > < / k e y > < v a l u e > < i n t > 8 < / i n t > < / v a l u e > < / i t e m > < i t e m > < k e y > < s t r i n g > P r o d u c t C o s t < / s t r i n g > < / k e y > < v a l u e > < i n t > 9 < / i n t > < / v a l u e > < / i t e m > < i t e m > < k e y > < s t r i n g > P r o d u c t P r i c e < / s t r i n g > < / k e y > < v a l u e > < i n t > 1 0 < / 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A d v e n t u r e W o r k s _ C u s t o m e r s _ 2 e 0 2 a 3 2 d - 5 e 8 3 - 4 e a a - 8 9 1 3 - e 8 5 c 1 9 7 4 d a f f " > < C u s t o m C o n t e n t > < ! [ C D A T A [ < T a b l e W i d g e t G r i d S e r i a l i z a t i o n   x m l n s : x s i = " h t t p : / / w w w . w 3 . o r g / 2 0 0 1 / X M L S c h e m a - i n s t a n c e "   x m l n s : x s d = " h t t p : / / w w w . w 3 . o r g / 2 0 0 1 / X M L S c h e m a " > < C o l u m n S u g g e s t e d T y p e   / > < C o l u m n F o r m a t   / > < C o l u m n A c c u r a c y   / > < C o l u m n C u r r e n c y S y m b o l   / > < C o l u m n P o s i t i v e P a t t e r n   / > < C o l u m n N e g a t i v e P a t t e r n   / > < C o l u m n W i d t h s > < i t e m > < k e y > < s t r i n g > C u s t o m e r K e y < / s t r i n g > < / k e y > < v a l u e > < i n t > 1 2 2 < / i n t > < / v a l u e > < / i t e m > < i t e m > < k e y > < s t r i n g > P r e f i x < / s t r i n g > < / k e y > < v a l u e > < i n t > 7 3 < / i n t > < / v a l u e > < / i t e m > < i t e m > < k e y > < s t r i n g > F i r s t N a m e < / s t r i n g > < / k e y > < v a l u e > < i n t > 1 0 2 < / i n t > < / v a l u e > < / i t e m > < i t e m > < k e y > < s t r i n g > L a s t N a m e < / s t r i n g > < / k e y > < v a l u e > < i n t > 1 0 1 < / i n t > < / v a l u e > < / i t e m > < i t e m > < k e y > < s t r i n g > B i r t h D a t e < / s t r i n g > < / k e y > < v a l u e > < i n t > 9 7 < / i n t > < / v a l u e > < / i t e m > < i t e m > < k e y > < s t r i n g > M a r i t a l S t a t u s < / s t r i n g > < / k e y > < v a l u e > < i n t > 1 1 6 < / i n t > < / v a l u e > < / i t e m > < i t e m > < k e y > < s t r i n g > G e n d e r < / s t r i n g > < / k e y > < v a l u e > < i n t > 8 6 < / i n t > < / v a l u e > < / i t e m > < i t e m > < k e y > < s t r i n g > E m a i l A d d r e s s < / s t r i n g > < / k e y > < v a l u e > < i n t > 1 2 2 < / i n t > < / v a l u e > < / i t e m > < i t e m > < k e y > < s t r i n g > A n n u a l I n c o m e < / s t r i n g > < / k e y > < v a l u e > < i n t > 1 2 8 < / i n t > < / v a l u e > < / i t e m > < i t e m > < k e y > < s t r i n g > T o t a l C h i l d r e n < / s t r i n g > < / k e y > < v a l u e > < i n t > 1 1 9 < / i n t > < / v a l u e > < / i t e m > < i t e m > < k e y > < s t r i n g > E d u c a t i o n L e v e l < / s t r i n g > < / k e y > < v a l u e > < i n t > 1 3 3 < / i n t > < / v a l u e > < / i t e m > < i t e m > < k e y > < s t r i n g > O c c u p a t i o n < / s t r i n g > < / k e y > < v a l u e > < i n t > 1 1 0 < / i n t > < / v a l u e > < / i t e m > < i t e m > < k e y > < s t r i n g > H o m e O w n e r < / s t r i n g > < / k e y > < v a l u e > < i n t > 1 1 9 < / i n t > < / v a l u e > < / i t e m > < / C o l u m n W i d t h s > < C o l u m n D i s p l a y I n d e x > < i t e m > < k e y > < s t r i n g > C u s t o m e r K e y < / s t r i n g > < / k e y > < v a l u e > < i n t > 0 < / i n t > < / v a l u e > < / i t e m > < i t e m > < k e y > < s t r i n g > P r e f i x < / s t r i n g > < / k e y > < v a l u e > < i n t > 1 < / i n t > < / v a l u e > < / i t e m > < i t e m > < k e y > < s t r i n g > F i r s t N a m e < / s t r i n g > < / k e y > < v a l u e > < i n t > 2 < / i n t > < / v a l u e > < / i t e m > < i t e m > < k e y > < s t r i n g > L a s t N a m e < / s t r i n g > < / k e y > < v a l u e > < i n t > 3 < / i n t > < / v a l u e > < / i t e m > < i t e m > < k e y > < s t r i n g > B i r t h D a t e < / s t r i n g > < / k e y > < v a l u e > < i n t > 4 < / i n t > < / v a l u e > < / i t e m > < i t e m > < k e y > < s t r i n g > M a r i t a l S t a t u s < / s t r i n g > < / k e y > < v a l u e > < i n t > 5 < / i n t > < / v a l u e > < / i t e m > < i t e m > < k e y > < s t r i n g > G e n d e r < / s t r i n g > < / k e y > < v a l u e > < i n t > 6 < / i n t > < / v a l u e > < / i t e m > < i t e m > < k e y > < s t r i n g > E m a i l A d d r e s s < / s t r i n g > < / k e y > < v a l u e > < i n t > 7 < / i n t > < / v a l u e > < / i t e m > < i t e m > < k e y > < s t r i n g > A n n u a l I n c o m e < / s t r i n g > < / k e y > < v a l u e > < i n t > 8 < / i n t > < / v a l u e > < / i t e m > < i t e m > < k e y > < s t r i n g > T o t a l C h i l d r e n < / s t r i n g > < / k e y > < v a l u e > < i n t > 9 < / i n t > < / v a l u e > < / i t e m > < i t e m > < k e y > < s t r i n g > E d u c a t i o n L e v e l < / s t r i n g > < / k e y > < v a l u e > < i n t > 1 0 < / i n t > < / v a l u e > < / i t e m > < i t e m > < k e y > < s t r i n g > O c c u p a t i o n < / s t r i n g > < / k e y > < v a l u e > < i n t > 1 1 < / i n t > < / v a l u e > < / i t e m > < i t e m > < k e y > < s t r i n g > H o m e O w n e r < / s t r i n g > < / k e y > < v a l u e > < i n t > 1 2 < / 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S h o w H i d d e n " > < C u s t o m C o n t e n t > < ! [ C D A T A [ T r u e ] ] > < / C u s t o m C o n t e n t > < / G e m i n i > 
</file>

<file path=customXml/item25.xml>��< ? x m l   v e r s i o n = " 1 . 0 "   e n c o d i n g = " U T F - 1 6 " ? > < G e m i n i   x m l n s = " h t t p : / / g e m i n i / p i v o t c u s t o m i z a t i o n / f 0 9 6 d f 1 3 - a 9 3 4 - 4 7 f c - 8 0 f 0 - 1 8 9 0 d 0 8 d a 9 5 3 " > < C u s t o m C o n t e n t > < ! [ C D A T A [ < ? x m l   v e r s i o n = " 1 . 0 "   e n c o d i n g = " u t f - 1 6 " ? > < S e t t i n g s > < C a l c u l a t e d F i e l d s > < 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 T o t a l   R e v e n u e < / M e a s u r e N a m e > < D i s p l a y N a m e > T o t a l 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 Y T D   P r o f i t < / M e a s u r e N a m e > < D i s p l a y N a m e > Y T D   P r o f i t < / D i s p l a y N a m e > < V i s i b l e > F a l s e < / V i s i b l e > < / i t e m > < i t e m > < M e a s u r e N a m e > T o p   P r o d u c t   b y   O r d e r < / M e a s u r e N a m e > < D i s p l a y N a m e > T o p   P r o d u c t   b y   O r d e r < / D i s p l a y N a m e > < V i s i b l e > F a l s e < / V i s i b l e > < / i t e m > < i t e m > < M e a s u r e N a m e > T o p   P r o d u c t ( R e v e n u e ) < / M e a s u r e N a m e > < D i s p l a y N a m e > T o p   P r o d u c t ( R e v e n u e ) < / D i s p l a y N a m e > < V i s i b l e > F a l s e < / V i s i b l e > < / i t e m > < / C a l c u l a t e d F i e l d s > < S A H o s t H a s h > 0 < / S A H o s t H a s h > < G e m i n i F i e l d L i s t V i s i b l e > T r u e < / G e m i n i F i e l d L i s t V i s i b l e > < / S e t t i n g s > ] ] > < / 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T a b l e X M L _ A W _ S a l e s _ 0 8 2 e 9 e e f - a 7 f 9 - 4 5 a 8 - 8 1 7 7 - a 4 c a d f 7 f c b b 8 " > < C u s t o m C o n t e n t > < ! [ C D A T A [ < T a b l e W i d g e t G r i d S e r i a l i z a t i o n   x m l n s : x s i = " h t t p : / / w w w . w 3 . o r g / 2 0 0 1 / X M L S c h e m a - i n s t a n c e "   x m l n s : x s d = " h t t p : / / w w w . w 3 . o r g / 2 0 0 1 / X M L S c h e m a " > < C o l u m n S u g g e s t e d T y p e   / > < C o l u m n F o r m a t   / > < C o l u m n A c c u r a c y   / > < C o l u m n C u r r e n c y S y m b o l   / > < C o l u m n P o s i t i v e P a t t e r n   / > < C o l u m n N e g a t i v e P a t t e r n   / > < C o l u m n W i d t h s > < i t e m > < k e y > < s t r i n g > O r d e r D a t e < / s t r i n g > < / k e y > < v a l u e > < i n t > 2 1 4 < / i n t > < / v a l u e > < / i t e m > < i t e m > < k e y > < s t r i n g > S t o c k D a t e < / s t r i n g > < / k e y > < v a l u e > < i n t > 1 0 1 < / i n t > < / v a l u e > < / i t e m > < i t e m > < k e y > < s t r i n g > O r d e r N u m b e r < / s t r i n g > < / k e y > < v a l u e > < i n t > 1 2 8 < / i n t > < / v a l u e > < / i t e m > < i t e m > < k e y > < s t r i n g > P r o d u c t K e y < / s t r i n g > < / k e y > < v a l u e > < i n t > 1 1 0 < / i n t > < / v a l u e > < / i t e m > < i t e m > < k e y > < s t r i n g > C u s t o m e r K e y < / s t r i n g > < / k e y > < v a l u e > < i n t > 1 2 2 < / i n t > < / v a l u e > < / i t e m > < i t e m > < k e y > < s t r i n g > T e r r i t o r y K e y < / s t r i n g > < / k e y > < v a l u e > < i n t > 1 1 4 < / i n t > < / v a l u e > < / i t e m > < i t e m > < k e y > < s t r i n g > O r d e r L i n e I t e m < / s t r i n g > < / k e y > < v a l u e > < i n t > 1 2 9 < / i n t > < / v a l u e > < / i t e m > < i t e m > < k e y > < s t r i n g > O r d e r Q u a n t i t y < / s t r i n g > < / k e y > < v a l u e > < i n t > 1 2 8 < / i n t > < / v a l u e > < / i t e m > < i t e m > < k e y > < s t r i n g > P r o d u c t C o s t < / s t r i n g > < / k e y > < v a l u e > < i n t > 1 1 4 < / i n t > < / v a l u e > < / i t e m > < i t e m > < k e y > < s t r i n g > P r o d u c t P r i c e < / s t r i n g > < / k e y > < v a l u e > < i n t > 1 6 4 < / i n t > < / v a l u e > < / i t e m > < / C o l u m n W i d t h s > < C o l u m n D i s p l a y I n d e x > < i t e m > < k e y > < s t r i n g > O r d e r D a t e < / s t r i n g > < / k e y > < v a l u e > < i n t > 0 < / i n t > < / v a l u e > < / i t e m > < i t e m > < k e y > < s t r i n g > S t o c k D a t e < / s t r i n g > < / k e y > < v a l u e > < i n t > 1 < / i n t > < / v a l u e > < / i t e m > < i t e m > < k e y > < s t r i n g > O r d e r N u m b e r < / s t r i n g > < / k e y > < v a l u e > < i n t > 2 < / i n t > < / v a l u e > < / i t e m > < i t e m > < k e y > < s t r i n g > P r o d u c t K e y < / s t r i n g > < / k e y > < v a l u e > < i n t > 3 < / i n t > < / v a l u e > < / i t e m > < i t e m > < k e y > < s t r i n g > C u s t o m e r K e y < / s t r i n g > < / k e y > < v a l u e > < i n t > 4 < / i n t > < / v a l u e > < / i t e m > < i t e m > < k e y > < s t r i n g > T e r r i t o r y K e y < / s t r i n g > < / k e y > < v a l u e > < i n t > 5 < / i n t > < / v a l u e > < / i t e m > < i t e m > < k e y > < s t r i n g > O r d e r L i n e I t e m < / s t r i n g > < / k e y > < v a l u e > < i n t > 6 < / i n t > < / v a l u e > < / i t e m > < i t e m > < k e y > < s t r i n g > O r d e r Q u a n t i t y < / s t r i n g > < / k e y > < v a l u e > < i n t > 7 < / i n t > < / v a l u e > < / i t e m > < i t e m > < k e y > < s t r i n g > P r o d u c t C o s t < / s t r i n g > < / k e y > < v a l u e > < i n t > 9 < / i n t > < / v a l u e > < / i t e m > < i t e m > < k e y > < s t r i n g > P r o d u c t P r i c e < / s t r i n g > < / k e y > < v a l u e > < i n t > 8 < / 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T a b l e X M L _ A d v e n t u r e W o r k s _ R e t u r n s _ 9 7 b 4 c f e 9 - d 3 7 1 - 4 f 8 c - 8 5 a 9 - 3 2 9 f 2 e 7 5 0 9 0 b " > < C u s t o m C o n t e n t > < ! [ C D A T A [ < T a b l e W i d g e t G r i d S e r i a l i z a t i o n   x m l n s : x s i = " h t t p : / / w w w . w 3 . o r g / 2 0 0 1 / X M L S c h e m a - i n s t a n c e "   x m l n s : x s d = " h t t p : / / w w w . w 3 . o r g / 2 0 0 1 / X M L S c h e m a " > < C o l u m n S u g g e s t e d T y p e   / > < C o l u m n F o r m a t   / > < C o l u m n A c c u r a c y   / > < C o l u m n C u r r e n c y S y m b o l   / > < C o l u m n P o s i t i v e P a t t e r n   / > < C o l u m n N e g a t i v e P a t t e r n   / > < C o l u m n W i d t h s > < i t e m > < k e y > < s t r i n g > R e t u r n D a t e < / s t r i n g > < / k e y > < v a l u e > < i n t > 1 0 9 < / i n t > < / v a l u e > < / i t e m > < i t e m > < k e y > < s t r i n g > T e r r i t o r y K e y < / s t r i n g > < / k e y > < v a l u e > < i n t > 1 1 4 < / i n t > < / v a l u e > < / i t e m > < i t e m > < k e y > < s t r i n g > P r o d u c t K e y < / s t r i n g > < / k e y > < v a l u e > < i n t > 1 1 0 < / i n t > < / v a l u e > < / i t e m > < i t e m > < k e y > < s t r i n g > R e t u r n Q u a n t i t y < / s t r i n g > < / k e y > < v a l u e > < i n t > 1 3 2 < / i n t > < / v a l u e > < / i t e m > < / C o l u m n W i d t h s > < C o l u m n D i s p l a y I n d e x > < i t e m > < k e y > < s t r i n g > R e t u r n D a t e < / s t r i n g > < / k e y > < v a l u e > < i n t > 0 < / i n t > < / v a l u e > < / i t e m > < i t e m > < k e y > < s t r i n g > T e r r i t o r y K e y < / s t r i n g > < / k e y > < v a l u e > < i n t > 1 < / i n t > < / v a l u e > < / i t e m > < i t e m > < k e y > < s t r i n g > P r o d u c t K e y < / s t r i n g > < / k e y > < v a l u e > < i n t > 2 < / i n t > < / v a l u e > < / i t e m > < i t e m > < k e y > < s t r i n g > R e t u r n Q u a n t i t y < / s t r i n g > < / k e y > < v a l u e > < i n t > 3 < / 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C a l e n d a r _ 6 1 6 e f 3 c e - 0 c b a - 4 5 9 9 - a a 8 0 - a 2 c c 4 7 e 8 7 1 f 1 " > < 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 6 8 < / i n t > < / v a l u e > < / i t e m > < i t e m > < k e y > < s t r i n g > Y e a r < / s t r i n g > < / k e y > < v a l u e > < i n t > 6 5 < / i n t > < / v a l u e > < / i t e m > < i t e m > < k e y > < s t r i n g > M o n t h   N a m e < / s t r i n g > < / k e y > < v a l u e > < i n t > 1 2 1 < / i n t > < / v a l u e > < / i t e m > < i t e m > < k e y > < s t r i n g > T e x t   R a n g e < / s t r i n g > < / k e y > < v a l u e > < i n t > 1 0 6 < / i n t > < / v a l u e > < / i t e m > < i t e m > < k e y > < s t r i n g > M o n t h Y e a r < / s t r i n g > < / k e y > < v a l u e > < i n t > 1 0 5 < / i n t > < / v a l u e > < / i t e m > < i t e m > < k e y > < s t r i n g > M o n t h N o < / s t r i n g > < / k e y > < v a l u e > < i n t > 9 8 < / i n t > < / v a l u e > < / i t e m > < / C o l u m n W i d t h s > < C o l u m n D i s p l a y I n d e x > < i t e m > < k e y > < s t r i n g > D a t e < / s t r i n g > < / k e y > < v a l u e > < i n t > 0 < / i n t > < / v a l u e > < / i t e m > < i t e m > < k e y > < s t r i n g > Y e a r < / s t r i n g > < / k e y > < v a l u e > < i n t > 1 < / i n t > < / v a l u e > < / i t e m > < i t e m > < k e y > < s t r i n g > M o n t h   N a m e < / s t r i n g > < / k e y > < v a l u e > < i n t > 2 < / i n t > < / v a l u e > < / i t e m > < i t e m > < k e y > < s t r i n g > T e x t   R a n g e < / s t r i n g > < / k e y > < v a l u e > < i n t > 3 < / i n t > < / v a l u e > < / i t e m > < i t e m > < k e y > < s t r i n g > M o n t h Y e a r < / s t r i n g > < / k e y > < v a l u e > < i n t > 4 < / i n t > < / v a l u e > < / i t e m > < i t e m > < k e y > < s t r i n g > M o n t h N o < / s t r i n g > < / k e y > < v a l u e > < i n t > 5 < / 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O r d e r " > < C u s t o m C o n t e n t > < ! [ C D A T A [ A W _ S a l e s _ 0 8 2 e 9 e e f - a 7 f 9 - 4 5 a 8 - 8 1 7 7 - a 4 c a d f 7 f c b b 8 , C a l e n d a r _ 6 1 6 e f 3 c e - 0 c b a - 4 5 9 9 - a a 8 0 - a 2 c c 4 7 e 8 7 1 f 1 , P r o d u c t s _ 5 5 e 6 9 d 6 0 - 7 9 5 1 - 4 a d 7 - 8 4 c 9 - 1 5 5 7 f 4 3 c 6 5 e a , C u s t o m e r s _ c b 3 8 5 9 c f - 5 d 8 e - 4 3 9 3 - b f 9 5 - 1 4 1 5 b 8 4 4 4 f f 6 , P r o d u c t _ C a t e g o r i e s _ e f 6 2 6 7 2 5 - 6 8 f f - 4 a 2 9 - 9 8 6 6 - 4 3 4 c b d 4 7 0 e a c , P r o d u c t _ S u b c a t e g o r i e s _ 9 c e a 9 b 2 5 - 0 0 9 3 - 4 1 a 4 - 9 d 1 a - d c d 7 4 9 9 1 d 0 0 1 , R e t u r n s _ 7 f 5 5 7 e d 4 - c 8 3 2 - 4 a b 5 - b e e 4 - 9 5 6 a 0 3 e 4 0 b 4 b , T e r r i t o r i e s _ e 4 4 f 5 a f 5 - 5 2 d 6 - 4 8 1 5 - b 1 5 6 - e e 3 0 0 6 2 5 f 3 4 5 ] ] > < / C u s t o m C o n t e n t > < / G e m i n i > 
</file>

<file path=customXml/item30.xml>��< ? x m l   v e r s i o n = " 1 . 0 "   e n c o d i n g = " U T F - 1 6 " ? > < G e m i n i   x m l n s = " h t t p : / / g e m i n i / p i v o t c u s t o m i z a t i o n / 3 4 e 7 4 9 2 7 - 3 4 8 0 - 4 f 4 c - 8 4 f 7 - 8 6 2 f 5 f 5 1 f 0 2 8 " > < C u s t o m C o n t e n t > < ! [ C D A T A [ < ? x m l   v e r s i o n = " 1 . 0 "   e n c o d i n g = " u t f - 1 6 " ? > < S e t t i n g s > < C a l c u l a t e d F i e l d s > < i t e m > < M e a s u r e N a m e > T o t a l   R e v e n u e < / M e a s u r e N a m e > < D i s p l a y N a m e > T o t a l   R e v e n u e < / D i s p l a y N a m e > < V i s i b l e > F a l s e < / V i s i b l e > < / i t e m > < i t e m > < M e a s u r e N a m e > T o t a l   O r d e r s < / M e a s u r e N a m e > < D i s p l a y N a m e > T o t a l   O r d e r s < / D i s p l a y N a m e > < V i s i b l e > F a l s e < / V i s i b l e > < / i t e m > < i t e m > < M e a s u r e N a m e > T o t a l   C o s t < / M e a s u r e N a m e > < D i s p l a y N a m e > T o t a l   C o s t < / D i s p l a y N a m e > < V i s i b l e > F a l s e < / V i s i b l e > < / i t e m > < i t e m > < M e a s u r e N a m e > Y T D   P r o f i t < / M e a s u r e N a m e > < D i s p l a y N a m e > Y T D   P r o f i t 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 T o p   P r o d u c t   b y   O r d e r < / M e a s u r e N a m e > < D i s p l a y N a m e > T o p   P r o d u c t   b y   O r d e r < / D i s p l a y N a m e > < V i s i b l e > F a l s e < / V i s i b l e > < / i t e m > < i t e m > < M e a s u r e N a m e > T o p   P r o d u c t ( R e v e n u e ) < / M e a s u r e N a m e > < D i s p l a y N a m e > T o p   P r o d u c t ( R e v e n u e ) < / D i s p l a y N a m e > < V i s i b l e > F a l s e < / V i s i b l e > < / i t e m > < i t e m > < M e a s u r e N a m e > P r o f i t < / M e a s u r e N a m e > < D i s p l a y N a m e > P r o f i t < / D i s p l a y N a m e > < V i s i b l e > F a l s e < / V i s i b l e > < / i t e m > < / C a l c u l a t e d F i e l d s > < S A H o s t H a s h > 0 < / S A H o s t H a s h > < G e m i n i F i e l d L i s t V i s i b l e > T r u e < / G e m i n i F i e l d L i s t V i s i b l e > < / S e t t i n g s > ] ] > < / C u s t o m C o n t e n t > < / G e m i n i > 
</file>

<file path=customXml/item31.xml>��< ? x m l   v e r s i o n = " 1 . 0 "   e n c o d i n g = " U T F - 1 6 " ? > < G e m i n i   x m l n s = " h t t p : / / g e m i n i / p i v o t c u s t o m i z a t i o n / 0 c a 6 e 4 9 d - 0 f 7 a - 4 9 d 5 - b 8 9 d - c f 3 2 7 a 0 6 6 a 0 3 " > < C u s t o m C o n t e n t > < ! [ C D A T A [ < ? x m l   v e r s i o n = " 1 . 0 "   e n c o d i n g = " u t f - 1 6 " ? > < S e t t i n g s > < C a l c u l a t e d F i e l d s > < 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 T o t a l   R e t u r n s < / M e a s u r e N a m e > < D i s p l a y N a m e > T o t a l   R e t u r n s < / D i s p l a y N a m e > < V i s i b l e > T r u e < / V i s i b l e > < / i t e m > < i t e m > < M e a s u r e N a m e > T o t a l   R e v e n u e < / M e a s u r e N a m e > < D i s p l a y N a m e > T o t a l   R e v e n u e < / D i s p l a y N a m e > < V i s i b l e > F a l s e < / V i s i b l e > < / i t e m > < i t e m > < M e a s u r e N a m e > Y T D   R e t u r n s 1 < / M e a s u r e N a m e > < D i s p l a y N a m e > Y T D   R e t u r n s 1 < / D i s p l a y N a m e > < V i s i b l e > F a l s e < / V i s i b l e > < / i t e m > < i t e m > < M e a s u r e N a m e > Y T D   C o s t < / M e a s u r e N a m e > < D i s p l a y N a m e > Y T D   C o s t < / D i s p l a y N a m e > < V i s i b l e > F a l s e < / V i s i b l e > < / i t e m > < / C a l c u l a t e d F i e l d s > < S A H o s t H a s h > 0 < / S A H o s t H a s h > < G e m i n i F i e l d L i s t V i s i b l e > T r u e < / G e m i n i F i e l d L i s t V i s i b l e > < / S e t t i n g s > ] ] > < / C u s t o m C o n t e n t > < / G e m i n i > 
</file>

<file path=customXml/item32.xml>��< ? x m l   v e r s i o n = " 1 . 0 "   e n c o d i n g = " U T F - 1 6 " ? > < G e m i n i   x m l n s = " h t t p : / / g e m i n i / p i v o t c u s t o m i z a t i o n / T a b l e X M L _ A d v e n t u r e W o r k s _ C a l e n d a r _ 7 1 f d a 8 0 6 - c 8 2 d - 4 e 1 1 - 9 e c b - 5 d 1 a 8 1 6 a 5 4 5 3 " > < 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 6 8 < / i n t > < / v a l u e > < / i t e m > < i t e m > < k e y > < s t r i n g > Y e a r < / s t r i n g > < / k e y > < v a l u e > < i n t > 6 5 < / i n t > < / v a l u e > < / i t e m > < i t e m > < k e y > < s t r i n g > M o n t h   N a m e < / s t r i n g > < / k e y > < v a l u e > < i n t > 1 2 1 < / i n t > < / v a l u e > < / i t e m > < i t e m > < k e y > < s t r i n g > T e x t   R a n g e < / s t r i n g > < / k e y > < v a l u e > < i n t > 1 0 6 < / i n t > < / v a l u e > < / i t e m > < i t e m > < k e y > < s t r i n g > M o n t h Y e a r < / s t r i n g > < / k e y > < v a l u e > < i n t > 1 0 5 < / i n t > < / v a l u e > < / i t e m > < / C o l u m n W i d t h s > < C o l u m n D i s p l a y I n d e x > < i t e m > < k e y > < s t r i n g > D a t e < / s t r i n g > < / k e y > < v a l u e > < i n t > 0 < / i n t > < / v a l u e > < / i t e m > < i t e m > < k e y > < s t r i n g > Y e a r < / s t r i n g > < / k e y > < v a l u e > < i n t > 1 < / i n t > < / v a l u e > < / i t e m > < i t e m > < k e y > < s t r i n g > M o n t h   N a m e < / s t r i n g > < / k e y > < v a l u e > < i n t > 2 < / i n t > < / v a l u e > < / i t e m > < i t e m > < k e y > < s t r i n g > T e x t   R a n g e < / s t r i n g > < / k e y > < v a l u e > < i n t > 3 < / i n t > < / v a l u e > < / i t e m > < i t e m > < k e y > < s t r i n g > M o n t h Y e a r < / s t r i n g > < / k e y > < v a l u e > < i n t > 4 < / 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 2 0 2 3 - 0 1 - 0 4 T 0 1 : 1 4 : 0 6 . 0 7 9 4 5 8 6 - 0 5 : 0 0 < / L a s t P r o c e s s e d T i m e > < / D a t a M o d e l i n g S a n d b o x . S e r i a l i z e d S a n d b o x E r r o r C a c h e > ] ] > < / C u s t o m C o n t e n t > < / G e m i n i > 
</file>

<file path=customXml/item34.xml>��< ? x m l   v e r s i o n = " 1 . 0 "   e n c o d i n g = " U T F - 1 6 " ? > < G e m i n i   x m l n s = " h t t p : / / g e m i n i / p i v o t c u s t o m i z a t i o n / 9 5 4 0 6 3 2 7 - a 8 3 f - 4 c a 1 - 9 9 3 0 - 0 0 1 c 5 9 2 9 e b f 4 " > < C u s t o m C o n t e n t > < ! [ C D A T A [ < ? x m l   v e r s i o n = " 1 . 0 "   e n c o d i n g = " u t f - 1 6 " ? > < S e t t i n g s > < C a l c u l a t e d F i e l d s > < i t e m > < M e a s u r e N a m e > T o t a l   R e v e n u e < / M e a s u r e N a m e > < D i s p l a y N a m e > T o t a l   R e v e n u e < / D i s p l a y N a m e > < V i s i b l e > F a l s e < / V i s i b l e > < / i t e m > < i t e m > < M e a s u r e N a m e > T o t a l   O r d e r s < / M e a s u r e N a m e > < D i s p l a y N a m e > T o t a l   O r d e r s < / D i s p l a y N a m e > < V i s i b l e > F a l s e < / V i s i b l e > < / i t e m > < i t e m > < M e a s u r e N a m e > T o t a l   C o s t < / M e a s u r e N a m e > < D i s p l a y N a m e > T o t a l   C o s t < / D i s p l a y N a m e > < V i s i b l e > F a l s e < / V i s i b l e > < / i t e m > < i t e m > < M e a s u r e N a m e > Y T D   P r o f i t < / M e a s u r e N a m e > < D i s p l a y N a m e > Y T D   P r o f i t 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 T o p   P r o d u c t   b y   O r d e r < / M e a s u r e N a m e > < D i s p l a y N a m e > T o p   P r o d u c t   b y   O r d e r < / D i s p l a y N a m e > < V i s i b l e > F a l s e < / V i s i b l e > < / i t e m > < i t e m > < M e a s u r e N a m e > T o p   P r o d u c t ( R e v e n u e ) < / M e a s u r e N a m e > < D i s p l a y N a m e > T o p   P r o d u c t ( R e v e n u e ) < / D i s p l a y N a m e > < V i s i b l e > F a l s e < / V i s i b l e > < / i t e m > < i t e m > < M e a s u r e N a m e > P r o f i t < / M e a s u r e N a m e > < D i s p l a y N a m e > P r o f i t < / D i s p l a y N a m e > < V i s i b l e > F a l s e < / V i s i b l e > < / i t e m > < / C a l c u l a t e d F i e l d s > < S A H o s t H a s h > 0 < / S A H o s t H a s h > < G e m i n i F i e l d L i s t V i s i b l e > T r u e < / G e m i n i F i e l d L i s t V i s i b l e > < / S e t t i n g s > ] ] > < / C u s t o m C o n t e n t > < / G e m i n i > 
</file>

<file path=customXml/item35.xml>��< ? x m l   v e r s i o n = " 1 . 0 "   e n c o d i n g = " U T F - 1 6 " ? > < G e m i n i   x m l n s = " h t t p : / / g e m i n i / p i v o t c u s t o m i z a t i o n / 2 1 c 4 d 8 d e - d 2 c 9 - 4 6 8 7 - 8 e b 4 - 2 7 8 0 0 3 b 7 f 1 8 5 " > < C u s t o m C o n t e n t > < ! [ C D A T A [ < ? x m l   v e r s i o n = " 1 . 0 "   e n c o d i n g = " u t f - 1 6 " ? > < S e t t i n g s > < C a l c u l a t e d F i e l d s > < 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 T o t a l   R e v e n u e < / M e a s u r e N a m e > < D i s p l a y N a m e > T o t a l 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 Y T D   P r o f i t < / M e a s u r e N a m e > < D i s p l a y N a m e > Y T D   P r o f i t < / D i s p l a y N a m e > < V i s i b l e > F a l s e < / V i s i b l e > < / i t e m > < i t e m > < M e a s u r e N a m e > T o p   P r o d u c t   b y   O r d e r < / M e a s u r e N a m e > < D i s p l a y N a m e > T o p   P r o d u c t   b y   O r d e r < / D i s p l a y N a m e > < V i s i b l e > F a l s e < / V i s i b l e > < / i t e m > < i t e m > < M e a s u r e N a m e > T o p   P r o d u c t ( R e v e n u e ) < / M e a s u r e N a m e > < D i s p l a y N a m e > T o p   P r o d u c t ( R e v e n u e ) < / D i s p l a y N a m e > < V i s i b l e > F a l s e < / V i s i b l e > < / i t e m > < / C a l c u l a t e d F i e l d s > < S A H o s t H a s h > 0 < / S A H o s t H a s h > < G e m i n i F i e l d L i s t V i s i b l e > T r u e < / G e m i n i F i e l d L i s t V i s i b l e > < / S e t t i n g s > ] ] > < / C u s t o m C o n t e n t > < / G e m i n i > 
</file>

<file path=customXml/item36.xml>��< ? x m l   v e r s i o n = " 1 . 0 "   e n c o d i n g = " U T F - 1 6 " ? > < G e m i n i   x m l n s = " h t t p : / / g e m i n i / p i v o t c u s t o m i z a t i o n / L i n k e d T a b l e U p d a t e M o d e " > < C u s t o m C o n t e n t > < ! [ C D A T A [ T r u e ] ] > < / C u s t o m C o n t e n t > < / G e m i n i > 
</file>

<file path=customXml/item3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 P r o d u c t _ S u b c a t e g o r i e s 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 A d v e n t u r e W o r k s _ C u s t o m e r s 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 A d v e n t u r e W o r k s _ C u s t o m e r s 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 C o l u m n s \ P r e f i x < / 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 C o l u m n s \ A n n u a l I n c o m e 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 C o l u m n s \ E d u c a t i o n L e v e l < / 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 C o l u m n s \ P r o d u c t S K U < / 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 C o l u m n s \ P r o d u c t D e s c r i p t i o n < / 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 C o l u m n s \ P r o d u c t S i z e < / K e y > < / a : K e y > < a : V a l u e   i : t y p e = " T a b l e W i d g e t B a s e V i e w S t a t e " / > < / a : K e y V a l u e O f D i a g r a m O b j e c t K e y a n y T y p e z b w N T n L X > < a : K e y V a l u e O f D i a g r a m O b j e c t K e y a n y T y p e z b w N T n L X > < a : K e y > < K e y > C o l u m n s \ P r o d u c t S t y l e < / 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 C o l u m n s \ T e x t   R a n g e < / K e y > < / a : K e y > < a : V a l u e   i : t y p e = " T a b l e W i d g e t B a s e V i e w S t a t e " / > < / a : K e y V a l u e O f D i a g r a m O b j e c t K e y a n y T y p e z b w N T n L X > < a : K e y V a l u e O f D i a g r a m O b j e c t K e y a n y T y p e z b w N T n L X > < a : K e y > < K e y > C o l u m n s \ M o n t h Y e a r < / K e y > < / a : K e y > < a : V a l u e   i : t y p e = " T a b l e W i d g e t B a s e V i e w S t a t e " / > < / a : K e y V a l u e O f D i a g r a m O b j e c t K e y a n y T y p e z b w N T n L X > < a : K e y V a l u e O f D i a g r a m O b j e c t K e y a n y T y p e z b w N T n L X > < a : K e y > < K e y > C o l u m n s \ M o n t h N o < / 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 A d v e n t u r e W o r k s _ C a l e n d a r 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 A d v e n t u r e W o r k s _ C a l e n d a r 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 C o l u m n s \ T e x t   R a n g e < / K e y > < / a : K e y > < a : V a l u e   i : t y p e = " T a b l e W i d g e t B a s e V i e w S t a t e " / > < / a : K e y V a l u e O f D i a g r a m O b j e c t K e y a n y T y p e z b w N T n L X > < a : K e y V a l u e O f D i a g r a m O b j e c t K e y a n y T y p e z b w N T n L X > < a : K e y > < K e y > C o l u m n s \ M o n t h Y e a r 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 A d v e n t u r e W o r k s _ P r o d u c t _ C a t e g o r i e s 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 A d v e n t u r e W o r k s _ P r o d u c t _ C a t e g o r i e s 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 A d v e n t u r e W o r k s _ P r o d u c t _ S u b c a t e g o r i e s 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 A d v e n t u r e W o r k s _ P r o d u c t _ S u b c a t e g o r i e s 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 A d v e n t u r e W o r k s _ P r o d u c t s 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 A d v e n t u r e W o r k s _ P r o d u c t s 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 C o l u m n s \ P r o d u c t S K U < / 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 C o l u m n s \ P r o d u c t D e s c r i p t i o n < / 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 C o l u m n s \ P r o d u c t S i z e < / K e y > < / a : K e y > < a : V a l u e   i : t y p e = " T a b l e W i d g e t B a s e V i e w S t a t e " / > < / a : K e y V a l u e O f D i a g r a m O b j e c t K e y a n y T y p e z b w N T n L X > < a : K e y V a l u e O f D i a g r a m O b j e c t K e y a n y T y p e z b w N T n L X > < a : K e y > < K e y > C o l u m n s \ P r o d u c t S t y l e < / 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 A d v e n t u r e W o r k s _ R e t u r n s 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 A d v e n t u r e W o r k s _ R e t u r n s 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 C o l u m n s \ R e t u r n D a t e < / 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 C o l u m n s \ R e t u r n Q u a n t i t y 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 A d v e n t u r e W o r k s _ T e r r i t o r i e s 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 A d v e n t u r e W o r k s _ T e r r i t o r i e s 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 C o l u m n s \ R e t u r n D a t e < / 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 C o l u m n s \ R e t u r n Q u a n t i t y 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 A W _ S a l e s 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 A W _ S a l e s 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 C o l u m n s \ S t o c k D a t e 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 C o l u m n s \ O r d e r L i n e I t e m < / 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8.xml>��< ? x m l   v e r s i o n = " 1 . 0 "   e n c o d i n g = " U T F - 1 6 " ? > < G e m i n i   x m l n s = " h t t p : / / g e m i n i / p i v o t c u s t o m i z a t i o n / C l i e n t W i n d o w X M L " > < C u s t o m C o n t e n t > < ! [ C D A T A [ A W _ S a l e s _ 0 8 2 e 9 e e f - a 7 f 9 - 4 5 a 8 - 8 1 7 7 - a 4 c a d f 7 f c b b 8 ] ] > < / C u s t o m C o n t e n t > < / G e m i n i > 
</file>

<file path=customXml/item39.xml>��< ? x m l   v e r s i o n = " 1 . 0 "   e n c o d i n g = " U T F - 1 6 " ? > < G e m i n i   x m l n s = " h t t p : / / g e m i n i / p i v o t c u s t o m i z a t i o n / T a b l e X M L _ A d v e n t u r e W o r k s _ T e r r i t o r i e s _ d c b c 8 a 8 9 - 8 2 3 8 - 4 0 1 8 - 9 9 6 9 - 3 8 9 6 c c 7 2 3 9 2 d " > < C u s t o m C o n t e n t > < ! [ C D A T A [ < T a b l e W i d g e t G r i d S e r i a l i z a t i o n   x m l n s : x s i = " h t t p : / / w w w . w 3 . o r g / 2 0 0 1 / X M L S c h e m a - i n s t a n c e "   x m l n s : x s d = " h t t p : / / w w w . w 3 . o r g / 2 0 0 1 / X M L S c h e m a " > < C o l u m n S u g g e s t e d T y p e   / > < C o l u m n F o r m a t   / > < C o l u m n A c c u r a c y   / > < C o l u m n C u r r e n c y S y m b o l   / > < C o l u m n P o s i t i v e P a t t e r n   / > < C o l u m n N e g a t i v e P a t t e r n   / > < C o l u m n W i d t h s > < i t e m > < k e y > < s t r i n g > S a l e s T e r r i t o r y K e y < / s t r i n g > < / k e y > < v a l u e > < i n t > 1 4 5 < / i n t > < / v a l u e > < / i t e m > < i t e m > < k e y > < s t r i n g > R e g i o n < / s t r i n g > < / k e y > < v a l u e > < i n t > 8 2 < / i n t > < / v a l u e > < / i t e m > < i t e m > < k e y > < s t r i n g > C o u n t r y < / s t r i n g > < / k e y > < v a l u e > < i n t > 8 9 < / i n t > < / v a l u e > < / i t e m > < i t e m > < k e y > < s t r i n g > C o n t i n e n t < / s t r i n g > < / k e y > < v a l u e > < i n t > 9 9 < / i n t > < / v a l u e > < / i t e m > < / C o l u m n W i d t h s > < C o l u m n D i s p l a y I n d e x > < i t e m > < k e y > < s t r i n g > S a l e s T e r r i t o r y K e y < / s t r i n g > < / k e y > < v a l u e > < i n t > 0 < / i n t > < / v a l u e > < / i t e m > < i t e m > < k e y > < s t r i n g > R e g i o n < / s t r i n g > < / k e y > < v a l u e > < i n t > 1 < / i n t > < / v a l u e > < / i t e m > < i t e m > < k e y > < s t r i n g > C o u n t r y < / s t r i n g > < / k e y > < v a l u e > < i n t > 2 < / i n t > < / v a l u e > < / i t e m > < i t e m > < k e y > < s t r i n g > C o n t i n e n t < / s t r i n g > < / k e y > < v a l u e > < i n t > 3 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b f 6 9 c c 9 d - 7 f 5 7 - 4 4 e 1 - a 0 3 3 - a e 7 8 9 7 8 d f d 8 7 " > < C u s t o m C o n t e n t > < ! [ C D A T A [ < ? x m l   v e r s i o n = " 1 . 0 "   e n c o d i n g = " u t f - 1 6 " ? > < S e t t i n g s > < C a l c u l a t e d F i e l d s > < i t e m > < M e a s u r e N a m e > T o t a l   R e v e n u e < / M e a s u r e N a m e > < D i s p l a y N a m e > T o t a l   R e v e n u e < / D i s p l a y N a m e > < V i s i b l e > F a l s e < / V i s i b l e > < / i t e m > < 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 T o p   P r o d u c t   b y   O r d e r < / M e a s u r e N a m e > < D i s p l a y N a m e > T o p   P r o d u c t   b y   O r d e r < / D i s p l a y N a m e > < V i s i b l e > F a l s e < / V i s i b l e > < / i t e m > < i t e m > < M e a s u r e N a m e > Y T D   P r o f i t < / M e a s u r e N a m e > < D i s p l a y N a m e > Y T D   P r o f i t < / D i s p l a y N a m e > < V i s i b l e > F a l s e < / V i s i b l e > < / i t e m > < i t e m > < M e a s u r e N a m e > T o p   P r o d u c t ( R e v e n u e ) < / M e a s u r e N a m e > < D i s p l a y N a m e > T o p   P r o d u c t ( R e v e n u e ) < / D i s p l a y N a m e > < V i s i b l e > F a l s e < / V i s i b l e > < / i t e m > < / C a l c u l a t e d F i e l d s > < S A H o s t H a s h > 0 < / S A H o s t H a s h > < G e m i n i F i e l d L i s t V i s i b l e > T r u e < / G e m i n i F i e l d L i s t V i s i b l e > < / S e t t i n g s > ] ] > < / C u s t o m C o n t e n t > < / G e m i n i > 
</file>

<file path=customXml/item4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 A W _ S a l e s _ 0 8 2 e 9 e e f - a 7 f 9 - 4 5 a 8 - 8 1 7 7 - a 4 c a d f 7 f c b b 8 < / K e y > < V a l u e   x m l n s : a = " h t t p : / / s c h e m a s . d a t a c o n t r a c t . o r g / 2 0 0 4 / 0 7 / M i c r o s o f t . A n a l y s i s S e r v i c e s . C o m m o n " > < a : H a s F o c u s > f a l s e < / a : H a s F o c u s > < a : S i z e A t D p i 9 6 > 1 1 3 < / a : S i z e A t D p i 9 6 > < a : V i s i b l e > t r u e < / a : V i s i b l e > < / V a l u e > < / K e y V a l u e O f s t r i n g S a n d b o x E d i t o r . M e a s u r e G r i d S t a t e S c d E 3 5 R y > < K e y V a l u e O f s t r i n g S a n d b o x E d i t o r . M e a s u r e G r i d S t a t e S c d E 3 5 R y > < K e y > C a l e n d a r _ 6 1 6 e f 3 c e - 0 c b a - 4 5 9 9 - a a 8 0 - a 2 c c 4 7 e 8 7 1 f 1 < / K e y > < V a l u e   x m l n s : a = " h t t p : / / s c h e m a s . d a t a c o n t r a c t . o r g / 2 0 0 4 / 0 7 / M i c r o s o f t . A n a l y s i s S e r v i c e s . C o m m o n " > < a : H a s F o c u s > f a l s e < / a : H a s F o c u s > < a : S i z e A t D p i 9 6 > 1 1 3 < / a : S i z e A t D p i 9 6 > < a : V i s i b l e > t r u e < / a : V i s i b l e > < / V a l u e > < / K e y V a l u e O f s t r i n g S a n d b o x E d i t o r . M e a s u r e G r i d S t a t e S c d E 3 5 R y > < K e y V a l u e O f s t r i n g S a n d b o x E d i t o r . M e a s u r e G r i d S t a t e S c d E 3 5 R y > < K e y > P r o d u c t s _ 5 5 e 6 9 d 6 0 - 7 9 5 1 - 4 a d 7 - 8 4 c 9 - 1 5 5 7 f 4 3 c 6 5 e a < / K e y > < V a l u e   x m l n s : a = " h t t p : / / s c h e m a s . d a t a c o n t r a c t . o r g / 2 0 0 4 / 0 7 / M i c r o s o f t . A n a l y s i s S e r v i c e s . C o m m o n " > < a : H a s F o c u s > t r u e < / a : H a s F o c u s > < a : S i z e A t D p i 9 6 > 1 1 3 < / a : S i z e A t D p i 9 6 > < a : V i s i b l e > t r u e < / a : V i s i b l e > < / V a l u e > < / K e y V a l u e O f s t r i n g S a n d b o x E d i t o r . M e a s u r e G r i d S t a t e S c d E 3 5 R y > < K e y V a l u e O f s t r i n g S a n d b o x E d i t o r . M e a s u r e G r i d S t a t e S c d E 3 5 R y > < K e y > P r o d u c t _ S u b c a t e g o r i e s _ 9 c e a 9 b 2 5 - 0 0 9 3 - 4 1 a 4 - 9 d 1 a - d c d 7 4 9 9 1 d 0 0 1 < / K e y > < V a l u e   x m l n s : a = " h t t p : / / s c h e m a s . d a t a c o n t r a c t . o r g / 2 0 0 4 / 0 7 / M i c r o s o f t . A n a l y s i s S e r v i c e s . C o m m o n " > < a : H a s F o c u s > f a l s e < / a : H a s F o c u s > < a : S i z e A t D p i 9 6 > 1 1 3 < / a : S i z e A t D p i 9 6 > < a : V i s i b l e > t r u e < / a : V i s i b l e > < / V a l u e > < / K e y V a l u e O f s t r i n g S a n d b o x E d i t o r . M e a s u r e G r i d S t a t e S c d E 3 5 R y > < K e y V a l u e O f s t r i n g S a n d b o x E d i t o r . M e a s u r e G r i d S t a t e S c d E 3 5 R y > < K e y > R e t u r n s _ 7 f 5 5 7 e d 4 - c 8 3 2 - 4 a b 5 - b e e 4 - 9 5 6 a 0 3 e 4 0 b 4 b < / 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41.xml>��< ? x m l   v e r s i o n = " 1 . 0 "   e n c o d i n g = " U T F - 1 6 " ? > < G e m i n i   x m l n s = " h t t p : / / g e m i n i / p i v o t c u s t o m i z a t i o n / 5 2 4 f 4 b 1 e - 2 2 a 6 - 4 1 4 5 - 9 c 4 7 - 9 7 f 6 6 d 1 7 3 f e b " > < C u s t o m C o n t e n t > < ! [ C D A T A [ < ? x m l   v e r s i o n = " 1 . 0 "   e n c o d i n g = " u t f - 1 6 " ? > < S e t t i n g s > < C a l c u l a t e d F i e l d s > < i t e m > < M e a s u r e N a m e > T o t a l   R e v e n u e < / M e a s u r e N a m e > < D i s p l a y N a m e > T o t a l   R e v e n u e < / D i s p l a y N a m e > < V i s i b l e > F a l s e < / V i s i b l e > < / i t e m > < 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C a l c u l a t e d F i e l d s > < S A H o s t H a s h > 0 < / S A H o s t H a s h > < G e m i n i F i e l d L i s t V i s i b l e > T r u e < / G e m i n i F i e l d L i s t V i s i b l e > < / S e t t i n g s > ] ] > < / C u s t o m C o n t e n t > < / G e m i n i > 
</file>

<file path=customXml/item42.xml>��< ? x m l   v e r s i o n = " 1 . 0 "   e n c o d i n g = " U T F - 1 6 " ? > < G e m i n i   x m l n s = " h t t p : / / g e m i n i / p i v o t c u s t o m i z a t i o n / P o w e r P i v o t V e r s i o n " > < C u s t o m C o n t e n t > < ! [ C D A T A [ 2 0 1 5 . 1 3 0 . 1 6 0 5 . 1 0 7 5 ] ] > < / C u s t o m C o n t e n t > < / G e m i n i > 
</file>

<file path=customXml/item43.xml>��< ? x m l   v e r s i o n = " 1 . 0 "   e n c o d i n g = " U T F - 1 6 " ? > < G e m i n i   x m l n s = " h t t p : / / g e m i n i / p i v o t c u s t o m i z a t i o n / f 4 6 d 9 d 4 a - d d f 6 - 4 4 3 7 - a 6 8 d - 5 9 d e 7 b 7 f 5 f 8 3 " > < C u s t o m C o n t e n t > < ! [ C D A T A [ < ? x m l   v e r s i o n = " 1 . 0 "   e n c o d i n g = " u t f - 1 6 " ? > < S e t t i n g s > < C a l c u l a t e d F i e l d s > < i t e m > < M e a s u r e N a m e > T o t a l   R e v e n u e < / M e a s u r e N a m e > < D i s p l a y N a m e > T o t a l   R e v e n u e < / D i s p l a y N a m e > < V i s i b l e > F a l s e < / V i s i b l e > < / i t e m > < 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 T o p   P r o d u c t   b y   O r d e r < / M e a s u r e N a m e > < D i s p l a y N a m e > T o p   P r o d u c t   b y   O r d e r < / D i s p l a y N a m e > < V i s i b l e > F a l s e < / V i s i b l e > < / i t e m > < i t e m > < M e a s u r e N a m e > T o p   P r o d u c t ( R e v e n u e ) < / M e a s u r e N a m e > < D i s p l a y N a m e > T o p   P r o d u c t ( R e v e n u e ) < / D i s p l a y N a m e > < V i s i b l e > F a l s e < / V i s i b l e > < / i t e m > < / C a l c u l a t e d F i e l d s > < S A H o s t H a s h > 0 < / S A H o s t H a s h > < G e m i n i F i e l d L i s t V i s i b l e > T r u e < / G e m i n i F i e l d L i s t V i s i b l e > < / S e t t i n g s > ] ] > < / C u s t o m C o n t e n t > < / G e m i n i > 
</file>

<file path=customXml/item44.xml>��< ? x m l   v e r s i o n = " 1 . 0 "   e n c o d i n g = " U T F - 1 6 " ? > < G e m i n i   x m l n s = " h t t p : / / g e m i n i / p i v o t c u s t o m i z a t i o n / S a n d b o x N o n E m p t y " > < C u s t o m C o n t e n t > < ! [ C D A T A [ 1 ] ] > < / C u s t o m C o n t e n t > < / G e m i n i > 
</file>

<file path=customXml/item5.xml>��< ? x m l   v e r s i o n = " 1 . 0 "   e n c o d i n g = " U T F - 1 6 " ? > < G e m i n i   x m l n s = " h t t p : / / g e m i n i / p i v o t c u s t o m i z a t i o n / f c b a f 9 4 6 - 8 1 d e - 4 0 e 4 - a f 2 f - 3 1 1 f 0 1 f b f 2 1 0 " > < C u s t o m C o n t e n t > < ! [ C D A T A [ < ? x m l   v e r s i o n = " 1 . 0 "   e n c o d i n g = " u t f - 1 6 " ? > < S e t t i n g s > < C a l c u l a t e d F i e l d s > < 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 T o t a l   R e v e n u e < / M e a s u r e N a m e > < D i s p l a y N a m e > T o t a l 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 Y T D   P r o f i t < / M e a s u r e N a m e > < D i s p l a y N a m e > Y T D   P r o f i t < / D i s p l a y N a m e > < V i s i b l e > F a l s e < / V i s i b l e > < / i t e m > < i t e m > < M e a s u r e N a m e > T o p   P r o d u c t   b y   O r d e r < / M e a s u r e N a m e > < D i s p l a y N a m e > T o p   P r o d u c t   b y   O r d e r < / D i s p l a y N a m e > < V i s i b l e > F a l s e < / V i s i b l e > < / i t e m > < i t e m > < M e a s u r e N a m e > T o p   P r o d u c t ( R e v e n u e ) < / M e a s u r e N a m e > < D i s p l a y N a m e > T o p   P r o d u c t ( R e v e n u e ) < / D i s p l a y N a m e > < V i s i b l e > F a l s e < / V i s i b l e > < / i t e m > < / C a l c u l a t e d F i e l d s > < S A H o s t H a s h > 0 < / S A H o s t H a s h > < G e m i n i F i e l d L i s t V i s i b l e > T r u e < / G e m i n i F i e l d L i s t V i s i b l e > < / S e t t i n g s > ] ] > < / C u s t o m C o n t e n t > < / G e m i n i > 
</file>

<file path=customXml/item6.xml>��< ? x m l   v e r s i o n = " 1 . 0 "   e n c o d i n g = " U T F - 1 6 " ? > < G e m i n i   x m l n s = " h t t p : / / g e m i n i / p i v o t c u s t o m i z a t i o n / 7 f 8 f 7 d 9 2 - 2 9 b 9 - 4 c 0 0 - b 1 2 3 - 9 c b 5 f 9 7 a 1 e 9 9 " > < C u s t o m C o n t e n t > < ! [ C D A T A [ < ? x m l   v e r s i o n = " 1 . 0 "   e n c o d i n g = " u t f - 1 6 " ? > < S e t t i n g s > < C a l c u l a t e d F i e l d s > < i t e m > < M e a s u r e N a m e > T o t a l   R e v e n u e < / M e a s u r e N a m e > < D i s p l a y N a m e > T o t a l   R e v e n u e < / D i s p l a y N a m e > < V i s i b l e > F a l s e < / V i s i b l e > < / i t e m > < 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 T o p   P r o d u c t   b y   O r d e r < / M e a s u r e N a m e > < D i s p l a y N a m e > T o p   P r o d u c t   b y   O r d e r < / D i s p l a y N a m e > < V i s i b l e > F a l s e < / V i s i b l e > < / i t e m > < i t e m > < M e a s u r e N a m e > T o p   P r o d u c t ( R e v e n u e ) < / M e a s u r e N a m e > < D i s p l a y N a m e > T o p   P r o d u c t ( R e v e n u e ) < / D i s p l a y N a m e > < V i s i b l e > F a l s e < / V i s i b l e > < / i t e m > < / C a l c u l a t e d F i e l d s > < S A H o s t H a s h > 0 < / S A H o s t H a s h > < G e m i n i F i e l d L i s t V i s i b l e > T r u e < / G e m i n i F i e l d L i s t V i s i b l e > < / S e t t i n g s > ] ] > < / 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 A d v e n t u r e W o r k s _ C a l e n d a r 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 A d v e n t u r e W o r k s _ C a l e n d a r 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 N a m e < / K e y > < / D i a g r a m O b j e c t K e y > < D i a g r a m O b j e c t K e y > < K e y > C o l u m n s \ T e x t   R a n g e < / K e y > < / D i a g r a m O b j e c t K e y > < D i a g r a m O b j e c t K e y > < K e y > C o l u m n s \ M o n t h Y e a r 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 N a m e < / K e y > < / a : K e y > < a : V a l u e   i : t y p e = " M e a s u r e G r i d N o d e V i e w S t a t e " > < C o l u m n > 2 < / C o l u m n > < L a y e d O u t > t r u e < / L a y e d O u t > < / a : V a l u e > < / a : K e y V a l u e O f D i a g r a m O b j e c t K e y a n y T y p e z b w N T n L X > < a : K e y V a l u e O f D i a g r a m O b j e c t K e y a n y T y p e z b w N T n L X > < a : K e y > < K e y > C o l u m n s \ T e x t   R a n g e < / K e y > < / a : K e y > < a : V a l u e   i : t y p e = " M e a s u r e G r i d N o d e V i e w S t a t e " > < C o l u m n > 3 < / C o l u m n > < L a y e d O u t > t r u e < / L a y e d O u t > < / a : V a l u e > < / a : K e y V a l u e O f D i a g r a m O b j e c t K e y a n y T y p e z b w N T n L X > < a : K e y V a l u e O f D i a g r a m O b j e c t K e y a n y T y p e z b w N T n L X > < a : K e y > < K e y > C o l u m n s \ M o n t h Y e a r < / K e y > < / a : K e y > < a : V a l u e   i : t y p e = " M e a s u r e G r i d N o d e V i e w S t a t e " > < C o l u m n > 4 < / C o l u m n > < L a y e d O u t > t r u e < / L a y e d O u t > < / a : V a l u e > < / a : K e y V a l u e O f D i a g r a m O b j e c t K e y a n y T y p e z b w N T n L X > < / V i e w S t a t e s > < / D i a g r a m M a n a g e r . S e r i a l i z a b l e D i a g r a m > < D i a g r a m M a n a g e r . S e r i a l i z a b l e D i a g r a m > < A d a p t e r   i : t y p e = " M e a s u r e D i a g r a m S a n d b o x A d a p t e r " > < T a b l e N a m e > A d v e n t u r e W o r k s _ P r o d u c t s 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 A d v e n t u r e W o r k s _ P r o d u c t s 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 C o l u m n s \ P r o d u c t S u b c a t e g o r y K e y < / K e y > < / D i a g r a m O b j e c t K e y > < D i a g r a m O b j e c t K e y > < K e y > C o l u m n s \ P r o d u c t S K U < / K e y > < / D i a g r a m O b j e c t K e y > < D i a g r a m O b j e c t K e y > < K e y > C o l u m n s \ P r o d u c t N a m e < / K e y > < / D i a g r a m O b j e c t K e y > < D i a g r a m O b j e c t K e y > < K e y > C o l u m n s \ M o d e l N a m e < / K e y > < / D i a g r a m O b j e c t K e y > < D i a g r a m O b j e c t K e y > < K e y > C o l u m n s \ P r o d u c t D e s c r i p t i o n < / K e y > < / D i a g r a m O b j e c t K e y > < D i a g r a m O b j e c t K e y > < K e y > C o l u m n s \ P r o d u c t C o l o r < / K e y > < / D i a g r a m O b j e c t K e y > < D i a g r a m O b j e c t K e y > < K e y > C o l u m n s \ P r o d u c t S i z e < / K e y > < / D i a g r a m O b j e c t K e y > < D i a g r a m O b j e c t K e y > < K e y > C o l u m n s \ P r o d u c t S t y l e < / K e y > < / D i a g r a m O b j e c t K e y > < D i a g r a m O b j e c t K e y > < K e y > C o l u m n s \ P r o d u c t C o s t < / K e y > < / D i a g r a m O b j e c t K e y > < D i a g r a m O b j e c t K e y > < K e y > C o l u m n s \ P r o d u c t P r i c e 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 C o l u m n s \ P r o d u c t S u b c a t e g o r y K e y < / K e y > < / a : K e y > < a : V a l u e   i : t y p e = " M e a s u r e G r i d N o d e V i e w S t a t e " > < C o l u m n > 1 < / C o l u m n > < L a y e d O u t > t r u e < / L a y e d O u t > < / a : V a l u e > < / a : K e y V a l u e O f D i a g r a m O b j e c t K e y a n y T y p e z b w N T n L X > < a : K e y V a l u e O f D i a g r a m O b j e c t K e y a n y T y p e z b w N T n L X > < a : K e y > < K e y > C o l u m n s \ P r o d u c t S K U < / K e y > < / a : K e y > < a : V a l u e   i : t y p e = " M e a s u r e G r i d N o d e V i e w S t a t e " > < C o l u m n > 2 < / C o l u m n > < L a y e d O u t > t r u e < / L a y e d O u t > < / a : V a l u e > < / a : K e y V a l u e O f D i a g r a m O b j e c t K e y a n y T y p e z b w N T n L X > < a : K e y V a l u e O f D i a g r a m O b j e c t K e y a n y T y p e z b w N T n L X > < a : K e y > < K e y > C o l u m n s \ P r o d u c t N a m e < / K e y > < / a : K e y > < a : V a l u e   i : t y p e = " M e a s u r e G r i d N o d e V i e w S t a t e " > < C o l u m n > 3 < / C o l u m n > < L a y e d O u t > t r u e < / L a y e d O u t > < / a : V a l u e > < / a : K e y V a l u e O f D i a g r a m O b j e c t K e y a n y T y p e z b w N T n L X > < a : K e y V a l u e O f D i a g r a m O b j e c t K e y a n y T y p e z b w N T n L X > < a : K e y > < K e y > C o l u m n s \ M o d e l N a m e < / K e y > < / a : K e y > < a : V a l u e   i : t y p e = " M e a s u r e G r i d N o d e V i e w S t a t e " > < C o l u m n > 4 < / C o l u m n > < L a y e d O u t > t r u e < / L a y e d O u t > < / a : V a l u e > < / a : K e y V a l u e O f D i a g r a m O b j e c t K e y a n y T y p e z b w N T n L X > < a : K e y V a l u e O f D i a g r a m O b j e c t K e y a n y T y p e z b w N T n L X > < a : K e y > < K e y > C o l u m n s \ P r o d u c t D e s c r i p t i o n < / K e y > < / a : K e y > < a : V a l u e   i : t y p e = " M e a s u r e G r i d N o d e V i e w S t a t e " > < C o l u m n > 5 < / C o l u m n > < L a y e d O u t > t r u e < / L a y e d O u t > < / a : V a l u e > < / a : K e y V a l u e O f D i a g r a m O b j e c t K e y a n y T y p e z b w N T n L X > < a : K e y V a l u e O f D i a g r a m O b j e c t K e y a n y T y p e z b w N T n L X > < a : K e y > < K e y > C o l u m n s \ P r o d u c t C o l o r < / K e y > < / a : K e y > < a : V a l u e   i : t y p e = " M e a s u r e G r i d N o d e V i e w S t a t e " > < C o l u m n > 6 < / C o l u m n > < L a y e d O u t > t r u e < / L a y e d O u t > < / a : V a l u e > < / a : K e y V a l u e O f D i a g r a m O b j e c t K e y a n y T y p e z b w N T n L X > < a : K e y V a l u e O f D i a g r a m O b j e c t K e y a n y T y p e z b w N T n L X > < a : K e y > < K e y > C o l u m n s \ P r o d u c t S i z e < / K e y > < / a : K e y > < a : V a l u e   i : t y p e = " M e a s u r e G r i d N o d e V i e w S t a t e " > < C o l u m n > 7 < / C o l u m n > < L a y e d O u t > t r u e < / L a y e d O u t > < / a : V a l u e > < / a : K e y V a l u e O f D i a g r a m O b j e c t K e y a n y T y p e z b w N T n L X > < a : K e y V a l u e O f D i a g r a m O b j e c t K e y a n y T y p e z b w N T n L X > < a : K e y > < K e y > C o l u m n s \ P r o d u c t S t y l e < / K e y > < / a : K e y > < a : V a l u e   i : t y p e = " M e a s u r e G r i d N o d e V i e w S t a t e " > < C o l u m n > 8 < / C o l u m n > < L a y e d O u t > t r u e < / L a y e d O u t > < / a : V a l u e > < / a : K e y V a l u e O f D i a g r a m O b j e c t K e y a n y T y p e z b w N T n L X > < a : K e y V a l u e O f D i a g r a m O b j e c t K e y a n y T y p e z b w N T n L X > < a : K e y > < K e y > C o l u m n s \ P r o d u c t C o s t < / K e y > < / a : K e y > < a : V a l u e   i : t y p e = " M e a s u r e G r i d N o d e V i e w S t a t e " > < C o l u m n > 9 < / C o l u m n > < L a y e d O u t > t r u e < / L a y e d O u t > < / a : V a l u e > < / a : K e y V a l u e O f D i a g r a m O b j e c t K e y a n y T y p e z b w N T n L X > < a : K e y V a l u e O f D i a g r a m O b j e c t K e y a n y T y p e z b w N T n L X > < a : K e y > < K e y > C o l u m n s \ P r o d u c t P r i c e < / K e y > < / a : K e y > < a : V a l u e   i : t y p e = " M e a s u r e G r i d N o d e V i e w S t a t e " > < C o l u m n > 1 0 < / C o l u m n > < L a y e d O u t > t r u e < / L a y e d O u t > < / a : V a l u e > < / a : K e y V a l u e O f D i a g r a m O b j e c t K e y a n y T y p e z b w N T n L X > < / V i e w S t a t e s > < / D i a g r a m M a n a g e r . S e r i a l i z a b l e D i a g r a m > < D i a g r a m M a n a g e r . S e r i a l i z a b l e D i a g r a m > < A d a p t e r   i : t y p e = " M e a s u r e D i a g r a m S a n d b o x A d a p t e r " > < T a b l e N a m e > A d v e n t u r e W o r k s _ T e r r i t o r i e s 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 A d v e n t u r e W o r k s _ T e r r i t o r i e s 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 C o l u m n s \ R e g i o n < / K e y > < / D i a g r a m O b j e c t K e y > < D i a g r a m O b j e c t K e y > < K e y > C o l u m n s \ C o u n t r y < / K e y > < / D i a g r a m O b j e c t K e y > < D i a g r a m O b j e c t K e y > < K e y > C o l u m n s \ C o n t i n e n t 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 C o l u m n s \ R e g i o n < / K e y > < / a : K e y > < a : V a l u e   i : t y p e = " M e a s u r e G r i d N o d e V i e w S t a t e " > < C o l u m n > 1 < / C o l u m n > < L a y e d O u t > t r u e < / L a y e d O u t > < / a : V a l u e > < / a : K e y V a l u e O f D i a g r a m O b j e c t K e y a n y T y p e z b w N T n L X > < a : K e y V a l u e O f D i a g r a m O b j e c t K e y a n y T y p e z b w N T n L X > < a : K e y > < K e y > C o l u m n s \ C o u n t r y < / K e y > < / a : K e y > < a : V a l u e   i : t y p e = " M e a s u r e G r i d N o d e V i e w S t a t e " > < C o l u m n > 2 < / C o l u m n > < L a y e d O u t > t r u e < / L a y e d O u t > < / a : V a l u e > < / a : K e y V a l u e O f D i a g r a m O b j e c t K e y a n y T y p e z b w N T n L X > < a : K e y V a l u e O f D i a g r a m O b j e c t K e y a n y T y p e z b w N T n L X > < a : K e y > < K e y > C o l u m n s \ C o n t i n e n t < / K e y > < / a : K e y > < a : V a l u e   i : t y p e = " M e a s u r e G r i d N o d e V i e w S t a t e " > < C o l u m n > 3 < / C o l u m n > < L a y e d O u t > t r u e < / L a y e d O u t > < / a : V a l u e > < / a : K e y V a l u e O f D i a g r a m O b j e c t K e y a n y T y p e z b w N T n L X > < / V i e w S t a t e s > < / D i a g r a m M a n a g e r . S e r i a l i z a b l e D i a g r a m > < D i a g r a m M a n a g e r . S e r i a l i z a b l e D i a g r a m > < A d a p t e r   i : t y p e = " M e a s u r e D i a g r a m S a n d b o x A d a p t e r " > < T a b l e N a m e > A d v e n t u r e W o r k s _ C u s t o m e r s 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 A d v e n t u r e W o r k s _ C u s t o m e r s 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 C o l u m n s \ P r e f i x < / K e y > < / D i a g r a m O b j e c t K e y > < D i a g r a m O b j e c t K e y > < K e y > C o l u m n s \ F i r s t N a m e < / K e y > < / D i a g r a m O b j e c t K e y > < D i a g r a m O b j e c t K e y > < K e y > C o l u m n s \ L a s t N a m e < / K e y > < / D i a g r a m O b j e c t K e y > < D i a g r a m O b j e c t K e y > < K e y > C o l u m n s \ B i r t h D a t e < / K e y > < / D i a g r a m O b j e c t K e y > < D i a g r a m O b j e c t K e y > < K e y > C o l u m n s \ M a r i t a l S t a t u s < / K e y > < / D i a g r a m O b j e c t K e y > < D i a g r a m O b j e c t K e y > < K e y > C o l u m n s \ G e n d e r < / K e y > < / D i a g r a m O b j e c t K e y > < D i a g r a m O b j e c t K e y > < K e y > C o l u m n s \ E m a i l A d d r e s s < / K e y > < / D i a g r a m O b j e c t K e y > < D i a g r a m O b j e c t K e y > < K e y > C o l u m n s \ A n n u a l I n c o m e < / K e y > < / D i a g r a m O b j e c t K e y > < D i a g r a m O b j e c t K e y > < K e y > C o l u m n s \ T o t a l C h i l d r e n < / K e y > < / D i a g r a m O b j e c t K e y > < D i a g r a m O b j e c t K e y > < K e y > C o l u m n s \ E d u c a t i o n L e v e l < / K e y > < / D i a g r a m O b j e c t K e y > < D i a g r a m O b j e c t K e y > < K e y > C o l u m n s \ O c c u p a t i o n < / K e y > < / D i a g r a m O b j e c t K e y > < D i a g r a m O b j e c t K e y > < K e y > C o l u m n s \ H o m e O w n e r 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 C o l u m n s \ P r e f i x < / K e y > < / a : K e y > < a : V a l u e   i : t y p e = " M e a s u r e G r i d N o d e V i e w S t a t e " > < C o l u m n > 1 < / C o l u m n > < L a y e d O u t > t r u e < / L a y e d O u t > < / a : V a l u e > < / a : K e y V a l u e O f D i a g r a m O b j e c t K e y a n y T y p e z b w N T n L X > < a : K e y V a l u e O f D i a g r a m O b j e c t K e y a n y T y p e z b w N T n L X > < a : K e y > < K e y > C o l u m n s \ F i r s t N a m e < / K e y > < / a : K e y > < a : V a l u e   i : t y p e = " M e a s u r e G r i d N o d e V i e w S t a t e " > < C o l u m n > 2 < / C o l u m n > < L a y e d O u t > t r u e < / L a y e d O u t > < / a : V a l u e > < / a : K e y V a l u e O f D i a g r a m O b j e c t K e y a n y T y p e z b w N T n L X > < a : K e y V a l u e O f D i a g r a m O b j e c t K e y a n y T y p e z b w N T n L X > < a : K e y > < K e y > C o l u m n s \ L a s t N a m e < / K e y > < / a : K e y > < a : V a l u e   i : t y p e = " M e a s u r e G r i d N o d e V i e w S t a t e " > < C o l u m n > 3 < / C o l u m n > < L a y e d O u t > t r u e < / L a y e d O u t > < / a : V a l u e > < / a : K e y V a l u e O f D i a g r a m O b j e c t K e y a n y T y p e z b w N T n L X > < a : K e y V a l u e O f D i a g r a m O b j e c t K e y a n y T y p e z b w N T n L X > < a : K e y > < K e y > C o l u m n s \ B i r t h D a t e < / K e y > < / a : K e y > < a : V a l u e   i : t y p e = " M e a s u r e G r i d N o d e V i e w S t a t e " > < C o l u m n > 4 < / C o l u m n > < L a y e d O u t > t r u e < / L a y e d O u t > < / a : V a l u e > < / a : K e y V a l u e O f D i a g r a m O b j e c t K e y a n y T y p e z b w N T n L X > < a : K e y V a l u e O f D i a g r a m O b j e c t K e y a n y T y p e z b w N T n L X > < a : K e y > < K e y > C o l u m n s \ M a r i t a l S t a t u s < / K e y > < / a : K e y > < a : V a l u e   i : t y p e = " M e a s u r e G r i d N o d e V i e w S t a t e " > < C o l u m n > 5 < / C o l u m n > < L a y e d O u t > t r u e < / L a y e d O u t > < / a : V a l u e > < / a : K e y V a l u e O f D i a g r a m O b j e c t K e y a n y T y p e z b w N T n L X > < a : K e y V a l u e O f D i a g r a m O b j e c t K e y a n y T y p e z b w N T n L X > < a : K e y > < K e y > C o l u m n s \ G e n d e r < / K e y > < / a : K e y > < a : V a l u e   i : t y p e = " M e a s u r e G r i d N o d e V i e w S t a t e " > < C o l u m n > 6 < / C o l u m n > < L a y e d O u t > t r u e < / L a y e d O u t > < / a : V a l u e > < / a : K e y V a l u e O f D i a g r a m O b j e c t K e y a n y T y p e z b w N T n L X > < a : K e y V a l u e O f D i a g r a m O b j e c t K e y a n y T y p e z b w N T n L X > < a : K e y > < K e y > C o l u m n s \ E m a i l A d d r e s s < / K e y > < / a : K e y > < a : V a l u e   i : t y p e = " M e a s u r e G r i d N o d e V i e w S t a t e " > < C o l u m n > 7 < / C o l u m n > < L a y e d O u t > t r u e < / L a y e d O u t > < / a : V a l u e > < / a : K e y V a l u e O f D i a g r a m O b j e c t K e y a n y T y p e z b w N T n L X > < a : K e y V a l u e O f D i a g r a m O b j e c t K e y a n y T y p e z b w N T n L X > < a : K e y > < K e y > C o l u m n s \ A n n u a l I n c o m e < / K e y > < / a : K e y > < a : V a l u e   i : t y p e = " M e a s u r e G r i d N o d e V i e w S t a t e " > < C o l u m n > 8 < / C o l u m n > < L a y e d O u t > t r u e < / L a y e d O u t > < / a : V a l u e > < / a : K e y V a l u e O f D i a g r a m O b j e c t K e y a n y T y p e z b w N T n L X > < a : K e y V a l u e O f D i a g r a m O b j e c t K e y a n y T y p e z b w N T n L X > < a : K e y > < K e y > C o l u m n s \ T o t a l C h i l d r e n < / K e y > < / a : K e y > < a : V a l u e   i : t y p e = " M e a s u r e G r i d N o d e V i e w S t a t e " > < C o l u m n > 9 < / C o l u m n > < L a y e d O u t > t r u e < / L a y e d O u t > < / a : V a l u e > < / a : K e y V a l u e O f D i a g r a m O b j e c t K e y a n y T y p e z b w N T n L X > < a : K e y V a l u e O f D i a g r a m O b j e c t K e y a n y T y p e z b w N T n L X > < a : K e y > < K e y > C o l u m n s \ E d u c a t i o n L e v e l < / K e y > < / a : K e y > < a : V a l u e   i : t y p e = " M e a s u r e G r i d N o d e V i e w S t a t e " > < C o l u m n > 1 0 < / C o l u m n > < L a y e d O u t > t r u e < / L a y e d O u t > < / a : V a l u e > < / a : K e y V a l u e O f D i a g r a m O b j e c t K e y a n y T y p e z b w N T n L X > < a : K e y V a l u e O f D i a g r a m O b j e c t K e y a n y T y p e z b w N T n L X > < a : K e y > < K e y > C o l u m n s \ O c c u p a t i o n < / K e y > < / a : K e y > < a : V a l u e   i : t y p e = " M e a s u r e G r i d N o d e V i e w S t a t e " > < C o l u m n > 1 1 < / C o l u m n > < L a y e d O u t > t r u e < / L a y e d O u t > < / a : V a l u e > < / a : K e y V a l u e O f D i a g r a m O b j e c t K e y a n y T y p e z b w N T n L X > < a : K e y V a l u e O f D i a g r a m O b j e c t K e y a n y T y p e z b w N T n L X > < a : K e y > < K e y > C o l u m n s \ H o m e O w n e r < / K e y > < / a : K e y > < a : V a l u e   i : t y p e = " M e a s u r e G r i d N o d e V i e w S t a t e " > < C o l u m n > 1 2 < / 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 C o l u m n s \ P r o d u c t S u b c a t e g o r y K e y < / K e y > < / D i a g r a m O b j e c t K e y > < D i a g r a m O b j e c t K e y > < K e y > C o l u m n s \ P r o d u c t S K U < / K e y > < / D i a g r a m O b j e c t K e y > < D i a g r a m O b j e c t K e y > < K e y > C o l u m n s \ P r o d u c t N a m e < / K e y > < / D i a g r a m O b j e c t K e y > < D i a g r a m O b j e c t K e y > < K e y > C o l u m n s \ M o d e l N a m e < / K e y > < / D i a g r a m O b j e c t K e y > < D i a g r a m O b j e c t K e y > < K e y > C o l u m n s \ P r o d u c t D e s c r i p t i o n < / K e y > < / D i a g r a m O b j e c t K e y > < D i a g r a m O b j e c t K e y > < K e y > C o l u m n s \ P r o d u c t C o l o r < / K e y > < / D i a g r a m O b j e c t K e y > < D i a g r a m O b j e c t K e y > < K e y > C o l u m n s \ P r o d u c t S i z e < / K e y > < / D i a g r a m O b j e c t K e y > < D i a g r a m O b j e c t K e y > < K e y > C o l u m n s \ P r o d u c t S t y l e < / K e y > < / D i a g r a m O b j e c t K e y > < D i a g r a m O b j e c t K e y > < K e y > C o l u m n s \ P r o d u c t C o s t < / K e y > < / D i a g r a m O b j e c t K e y > < D i a g r a m O b j e c t K e y > < K e y > C o l u m n s \ P r o d u c t P r i c e 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 C o l u m n s \ P r o d u c t S u b c a t e g o r y K e y < / K e y > < / a : K e y > < a : V a l u e   i : t y p e = " M e a s u r e G r i d N o d e V i e w S t a t e " > < C o l u m n > 1 < / C o l u m n > < L a y e d O u t > t r u e < / L a y e d O u t > < / a : V a l u e > < / a : K e y V a l u e O f D i a g r a m O b j e c t K e y a n y T y p e z b w N T n L X > < a : K e y V a l u e O f D i a g r a m O b j e c t K e y a n y T y p e z b w N T n L X > < a : K e y > < K e y > C o l u m n s \ P r o d u c t S K U < / K e y > < / a : K e y > < a : V a l u e   i : t y p e = " M e a s u r e G r i d N o d e V i e w S t a t e " > < C o l u m n > 2 < / C o l u m n > < L a y e d O u t > t r u e < / L a y e d O u t > < / a : V a l u e > < / a : K e y V a l u e O f D i a g r a m O b j e c t K e y a n y T y p e z b w N T n L X > < a : K e y V a l u e O f D i a g r a m O b j e c t K e y a n y T y p e z b w N T n L X > < a : K e y > < K e y > C o l u m n s \ P r o d u c t N a m e < / K e y > < / a : K e y > < a : V a l u e   i : t y p e = " M e a s u r e G r i d N o d e V i e w S t a t e " > < C o l u m n > 3 < / C o l u m n > < L a y e d O u t > t r u e < / L a y e d O u t > < / a : V a l u e > < / a : K e y V a l u e O f D i a g r a m O b j e c t K e y a n y T y p e z b w N T n L X > < a : K e y V a l u e O f D i a g r a m O b j e c t K e y a n y T y p e z b w N T n L X > < a : K e y > < K e y > C o l u m n s \ M o d e l N a m e < / K e y > < / a : K e y > < a : V a l u e   i : t y p e = " M e a s u r e G r i d N o d e V i e w S t a t e " > < C o l u m n > 4 < / C o l u m n > < L a y e d O u t > t r u e < / L a y e d O u t > < / a : V a l u e > < / a : K e y V a l u e O f D i a g r a m O b j e c t K e y a n y T y p e z b w N T n L X > < a : K e y V a l u e O f D i a g r a m O b j e c t K e y a n y T y p e z b w N T n L X > < a : K e y > < K e y > C o l u m n s \ P r o d u c t D e s c r i p t i o n < / K e y > < / a : K e y > < a : V a l u e   i : t y p e = " M e a s u r e G r i d N o d e V i e w S t a t e " > < C o l u m n > 5 < / C o l u m n > < L a y e d O u t > t r u e < / L a y e d O u t > < / a : V a l u e > < / a : K e y V a l u e O f D i a g r a m O b j e c t K e y a n y T y p e z b w N T n L X > < a : K e y V a l u e O f D i a g r a m O b j e c t K e y a n y T y p e z b w N T n L X > < a : K e y > < K e y > C o l u m n s \ P r o d u c t C o l o r < / K e y > < / a : K e y > < a : V a l u e   i : t y p e = " M e a s u r e G r i d N o d e V i e w S t a t e " > < C o l u m n > 6 < / C o l u m n > < L a y e d O u t > t r u e < / L a y e d O u t > < / a : V a l u e > < / a : K e y V a l u e O f D i a g r a m O b j e c t K e y a n y T y p e z b w N T n L X > < a : K e y V a l u e O f D i a g r a m O b j e c t K e y a n y T y p e z b w N T n L X > < a : K e y > < K e y > C o l u m n s \ P r o d u c t S i z e < / K e y > < / a : K e y > < a : V a l u e   i : t y p e = " M e a s u r e G r i d N o d e V i e w S t a t e " > < C o l u m n > 7 < / C o l u m n > < L a y e d O u t > t r u e < / L a y e d O u t > < / a : V a l u e > < / a : K e y V a l u e O f D i a g r a m O b j e c t K e y a n y T y p e z b w N T n L X > < a : K e y V a l u e O f D i a g r a m O b j e c t K e y a n y T y p e z b w N T n L X > < a : K e y > < K e y > C o l u m n s \ P r o d u c t S t y l e < / K e y > < / a : K e y > < a : V a l u e   i : t y p e = " M e a s u r e G r i d N o d e V i e w S t a t e " > < C o l u m n > 8 < / C o l u m n > < L a y e d O u t > t r u e < / L a y e d O u t > < / a : V a l u e > < / a : K e y V a l u e O f D i a g r a m O b j e c t K e y a n y T y p e z b w N T n L X > < a : K e y V a l u e O f D i a g r a m O b j e c t K e y a n y T y p e z b w N T n L X > < a : K e y > < K e y > C o l u m n s \ P r o d u c t C o s t < / K e y > < / a : K e y > < a : V a l u e   i : t y p e = " M e a s u r e G r i d N o d e V i e w S t a t e " > < C o l u m n > 9 < / C o l u m n > < L a y e d O u t > t r u e < / L a y e d O u t > < / a : V a l u e > < / a : K e y V a l u e O f D i a g r a m O b j e c t K e y a n y T y p e z b w N T n L X > < a : K e y V a l u e O f D i a g r a m O b j e c t K e y a n y T y p e z b w N T n L X > < a : K e y > < K e y > C o l u m n s \ P r o d u c t P r i c e < / 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 T a g s \ T a b l e s \ & l t ; T a b l e s \ A W _ S a l e s & g t ; < / K e y > < / D i a g r a m O b j e c t K e y > < D i a g r a m O b j e c t K e y > < K e y > D y n a m i c   T a g s \ T a b l e s \ & l t ; T a b l e s \ C a l e n d a r & g t ; < / K e y > < / D i a g r a m O b j e c t K e y > < D i a g r a m O b j e c t K e y > < K e y > D y n a m i c   T a g s \ T a b l e s \ & l t ; T a b l e s \ P r o d u c t s & g t ; < / K e y > < / D i a g r a m O b j e c t K e y > < D i a g r a m O b j e c t K e y > < K e y > D y n a m i c   T a g s \ T a b l e s \ & l t ; T a b l e s \ C u s t o m e r s & g t ; < / K e y > < / D i a g r a m O b j e c t K e y > < D i a g r a m O b j e c t K e y > < K e y > D y n a m i c   T a g s \ T a b l e s \ & l t ; T a b l e s \ P r o d u c t _ C a t e g o r i e s & g t ; < / K e y > < / D i a g r a m O b j e c t K e y > < D i a g r a m O b j e c t K e y > < K e y > D y n a m i c   T a g s \ T a b l e s \ & l t ; T a b l e s \ P r o d u c t _ S u b c a t e g o r i e s & g t ; < / K e y > < / D i a g r a m O b j e c t K e y > < D i a g r a m O b j e c t K e y > < K e y > D y n a m i c   T a g s \ T a b l e s \ & l t ; T a b l e s \ R e t u r n s & g t ; < / K e y > < / D i a g r a m O b j e c t K e y > < D i a g r a m O b j e c t K e y > < K e y > D y n a m i c   T a g s \ T a b l e s \ & l t ; T a b l e s \ T e r r i t o r i e s & g t ; < / K e y > < / D i a g r a m O b j e c t K e y > < D i a g r a m O b j e c t K e y > < K e y > T a b l e s \ A W _ S a l e s < / K e y > < / D i a g r a m O b j e c t K e y > < D i a g r a m O b j e c t K e y > < K e y > T a b l e s \ A W _ S a l e s \ C o l u m n s \ O r d e r D a t e < / K e y > < / D i a g r a m O b j e c t K e y > < D i a g r a m O b j e c t K e y > < K e y > T a b l e s \ A W _ S a l e s \ C o l u m n s \ S t o c k D a t e < / K e y > < / D i a g r a m O b j e c t K e y > < D i a g r a m O b j e c t K e y > < K e y > T a b l e s \ A W _ S a l e s \ C o l u m n s \ O r d e r N u m b e r < / K e y > < / D i a g r a m O b j e c t K e y > < D i a g r a m O b j e c t K e y > < K e y > T a b l e s \ A W _ S a l e s \ C o l u m n s \ P r o d u c t K e y < / K e y > < / D i a g r a m O b j e c t K e y > < D i a g r a m O b j e c t K e y > < K e y > T a b l e s \ A W _ S a l e s \ C o l u m n s \ C u s t o m e r K e y < / K e y > < / D i a g r a m O b j e c t K e y > < D i a g r a m O b j e c t K e y > < K e y > T a b l e s \ A W _ S a l e s \ C o l u m n s \ T e r r i t o r y K e y < / K e y > < / D i a g r a m O b j e c t K e y > < D i a g r a m O b j e c t K e y > < K e y > T a b l e s \ A W _ S a l e s \ C o l u m n s \ O r d e r L i n e I t e m < / K e y > < / D i a g r a m O b j e c t K e y > < D i a g r a m O b j e c t K e y > < K e y > T a b l e s \ A W _ S a l e s \ C o l u m n s \ O r d e r Q u a n t i t y < / K e y > < / D i a g r a m O b j e c t K e y > < D i a g r a m O b j e c t K e y > < K e y > T a b l e s \ A W _ S a l e s \ C o l u m n s \ P r o d u c t P r i c e < / K e y > < / D i a g r a m O b j e c t K e y > < D i a g r a m O b j e c t K e y > < K e y > T a b l e s \ A W _ S a l e s \ C o l u m n s \ P r o d u c t C o s t < / K e y > < / D i a g r a m O b j e c t K e y > < D i a g r a m O b j e c t K e y > < K e y > T a b l e s \ A W _ S a l e s \ M e a s u r e s \ T o t o l   R e v e n u e < / K e y > < / D i a g r a m O b j e c t K e y > < D i a g r a m O b j e c t K e y > < K e y > T a b l e s \ A W _ S a l e s \ M e a s u r e s \ T o t a l   O r d e r s < / K e y > < / D i a g r a m O b j e c t K e y > < D i a g r a m O b j e c t K e y > < K e y > T a b l e s \ A W _ S a l e s \ M e a s u r e s \ T o t a l   C o s t < / K e y > < / D i a g r a m O b j e c t K e y > < D i a g r a m O b j e c t K e y > < K e y > T a b l e s \ A W _ S a l e s \ M e a s u r e s \ P r o f i t < / K e y > < / D i a g r a m O b j e c t K e y > < D i a g r a m O b j e c t K e y > < K e y > T a b l e s \ A W _ S a l e s \ M e a s u r e s \ S u m   o f   O r d e r Q u a n t i t y < / K e y > < / D i a g r a m O b j e c t K e y > < D i a g r a m O b j e c t K e y > < K e y > T a b l e s \ A W _ S a l e s \ S u m   o f   O r d e r Q u a n t i t y \ A d d i t i o n a l   I n f o \ I m p l i c i t   M e a s u r e < / K e y > < / D i a g r a m O b j e c t K e y > < D i a g r a m O b j e c t K e y > < K e y > T a b l e s \ C a l e n d a r < / K e y > < / D i a g r a m O b j e c t K e y > < D i a g r a m O b j e c t K e y > < K e y > T a b l e s \ C a l e n d a r \ C o l u m n s \ D a t e < / K e y > < / D i a g r a m O b j e c t K e y > < D i a g r a m O b j e c t K e y > < K e y > T a b l e s \ C a l e n d a r \ C o l u m n s \ Y e a r < / K e y > < / D i a g r a m O b j e c t K e y > < D i a g r a m O b j e c t K e y > < K e y > T a b l e s \ C a l e n d a r \ C o l u m n s \ M o n t h   N a m e < / K e y > < / D i a g r a m O b j e c t K e y > < D i a g r a m O b j e c t K e y > < K e y > T a b l e s \ C a l e n d a r \ C o l u m n s \ T e x t   R a n g e < / K e y > < / D i a g r a m O b j e c t K e y > < D i a g r a m O b j e c t K e y > < K e y > T a b l e s \ C a l e n d a r \ C o l u m n s \ M o n t h Y e a r < / K e y > < / D i a g r a m O b j e c t K e y > < D i a g r a m O b j e c t K e y > < K e y > T a b l e s \ C a l e n d a r \ C o l u m n s \ M o n t h N o < / K e y > < / D i a g r a m O b j e c t K e y > < D i a g r a m O b j e c t K e y > < K e y > T a b l e s \ P r o d u c t s < / K e y > < / D i a g r a m O b j e c t K e y > < D i a g r a m O b j e c t K e y > < K e y > T a b l e s \ P r o d u c t s \ C o l u m n s \ P r o d u c t K e y < / K e y > < / D i a g r a m O b j e c t K e y > < D i a g r a m O b j e c t K e y > < K e y > T a b l e s \ P r o d u c t s \ C o l u m n s \ P r o d u c t S u b c a t e g o r y K e y < / K e y > < / D i a g r a m O b j e c t K e y > < D i a g r a m O b j e c t K e y > < K e y > T a b l e s \ P r o d u c t s \ C o l u m n s \ P r o d u c t S K U < / K e y > < / D i a g r a m O b j e c t K e y > < D i a g r a m O b j e c t K e y > < K e y > T a b l e s \ P r o d u c t s \ C o l u m n s \ P r o d u c t N a m e < / K e y > < / D i a g r a m O b j e c t K e y > < D i a g r a m O b j e c t K e y > < K e y > T a b l e s \ P r o d u c t s \ C o l u m n s \ M o d e l N a m e < / K e y > < / D i a g r a m O b j e c t K e y > < D i a g r a m O b j e c t K e y > < K e y > T a b l e s \ P r o d u c t s \ C o l u m n s \ P r o d u c t D e s c r i p t i o n < / K e y > < / D i a g r a m O b j e c t K e y > < D i a g r a m O b j e c t K e y > < K e y > T a b l e s \ P r o d u c t s \ C o l u m n s \ P r o d u c t C o l o r < / K e y > < / D i a g r a m O b j e c t K e y > < D i a g r a m O b j e c t K e y > < K e y > T a b l e s \ P r o d u c t s \ C o l u m n s \ P r o d u c t S i z e < / K e y > < / D i a g r a m O b j e c t K e y > < D i a g r a m O b j e c t K e y > < K e y > T a b l e s \ P r o d u c t s \ C o l u m n s \ P r o d u c t S t y l e < / K e y > < / D i a g r a m O b j e c t K e y > < D i a g r a m O b j e c t K e y > < K e y > T a b l e s \ P r o d u c t s \ C o l u m n s \ P r o d u c t C o s t < / K e y > < / D i a g r a m O b j e c t K e y > < D i a g r a m O b j e c t K e y > < K e y > T a b l e s \ P r o d u c t s \ C o l u m n s \ P r o d u c t P r i c e < / K e y > < / D i a g r a m O b j e c t K e y > < D i a g r a m O b j e c t K e y > < K e y > T a b l e s \ C u s t o m e r s < / K e y > < / D i a g r a m O b j e c t K e y > < D i a g r a m O b j e c t K e y > < K e y > T a b l e s \ C u s t o m e r s \ C o l u m n s \ C u s t o m e r K e y < / K e y > < / D i a g r a m O b j e c t K e y > < D i a g r a m O b j e c t K e y > < K e y > T a b l e s \ C u s t o m e r s \ C o l u m n s \ P r e f i x < / K e y > < / D i a g r a m O b j e c t K e y > < D i a g r a m O b j e c t K e y > < K e y > T a b l e s \ C u s t o m e r s \ C o l u m n s \ F i r s t N a m e < / K e y > < / D i a g r a m O b j e c t K e y > < D i a g r a m O b j e c t K e y > < K e y > T a b l e s \ C u s t o m e r s \ C o l u m n s \ L a s t N a m e < / K e y > < / D i a g r a m O b j e c t K e y > < D i a g r a m O b j e c t K e y > < K e y > T a b l e s \ C u s t o m e r s \ C o l u m n s \ B i r t h D a t e < / K e y > < / D i a g r a m O b j e c t K e y > < D i a g r a m O b j e c t K e y > < K e y > T a b l e s \ C u s t o m e r s \ C o l u m n s \ M a r i t a l S t a t u s < / K e y > < / D i a g r a m O b j e c t K e y > < D i a g r a m O b j e c t K e y > < K e y > T a b l e s \ C u s t o m e r s \ C o l u m n s \ G e n d e r < / K e y > < / D i a g r a m O b j e c t K e y > < D i a g r a m O b j e c t K e y > < K e y > T a b l e s \ C u s t o m e r s \ C o l u m n s \ E m a i l A d d r e s s < / K e y > < / D i a g r a m O b j e c t K e y > < D i a g r a m O b j e c t K e y > < K e y > T a b l e s \ C u s t o m e r s \ C o l u m n s \ A n n u a l I n c o m e < / K e y > < / D i a g r a m O b j e c t K e y > < D i a g r a m O b j e c t K e y > < K e y > T a b l e s \ C u s t o m e r s \ C o l u m n s \ T o t a l C h i l d r e n < / K e y > < / D i a g r a m O b j e c t K e y > < D i a g r a m O b j e c t K e y > < K e y > T a b l e s \ C u s t o m e r s \ C o l u m n s \ E d u c a t i o n L e v e l < / K e y > < / D i a g r a m O b j e c t K e y > < D i a g r a m O b j e c t K e y > < K e y > T a b l e s \ C u s t o m e r s \ C o l u m n s \ O c c u p a t i o n < / K e y > < / D i a g r a m O b j e c t K e y > < D i a g r a m O b j e c t K e y > < K e y > T a b l e s \ C u s t o m e r s \ C o l u m n s \ H o m e O w n e r < / K e y > < / D i a g r a m O b j e c t K e y > < D i a g r a m O b j e c t K e y > < K e y > T a b l e s \ P r o d u c t _ C a t e g o r i e s < / K e y > < / D i a g r a m O b j e c t K e y > < D i a g r a m O b j e c t K e y > < K e y > T a b l e s \ P r o d u c t _ C a t e g o r i e s \ C o l u m n s \ P r o d u c t C a t e g o r y K e y < / K e y > < / D i a g r a m O b j e c t K e y > < D i a g r a m O b j e c t K e y > < K e y > T a b l e s \ P r o d u c t _ C a t e g o r i e s \ C o l u m n s \ C a t e g o r y N a m e < / K e y > < / D i a g r a m O b j e c t K e y > < D i a g r a m O b j e c t K e y > < K e y > T a b l e s \ P r o d u c t _ S u b c a t e g o r i e s < / K e y > < / D i a g r a m O b j e c t K e y > < D i a g r a m O b j e c t K e y > < K e y > T a b l e s \ P r o d u c t _ S u b c a t e g o r i e s \ C o l u m n s \ P r o d u c t S u b c a t e g o r y K e y < / K e y > < / D i a g r a m O b j e c t K e y > < D i a g r a m O b j e c t K e y > < K e y > T a b l e s \ P r o d u c t _ S u b c a t e g o r i e s \ C o l u m n s \ S u b c a t e g o r y N a m e < / K e y > < / D i a g r a m O b j e c t K e y > < D i a g r a m O b j e c t K e y > < K e y > T a b l e s \ P r o d u c t _ S u b c a t e g o r i e s \ C o l u m n s \ P r o d u c t C a t e g o r y K e y < / K e y > < / D i a g r a m O b j e c t K e y > < D i a g r a m O b j e c t K e y > < K e y > T a b l e s \ R e t u r n s < / K e y > < / D i a g r a m O b j e c t K e y > < D i a g r a m O b j e c t K e y > < K e y > T a b l e s \ R e t u r n s \ C o l u m n s \ R e t u r n D a t e < / K e y > < / D i a g r a m O b j e c t K e y > < D i a g r a m O b j e c t K e y > < K e y > T a b l e s \ R e t u r n s \ C o l u m n s \ T e r r i t o r y K e y < / K e y > < / D i a g r a m O b j e c t K e y > < D i a g r a m O b j e c t K e y > < K e y > T a b l e s \ R e t u r n s \ C o l u m n s \ P r o d u c t K e y < / K e y > < / D i a g r a m O b j e c t K e y > < D i a g r a m O b j e c t K e y > < K e y > T a b l e s \ R e t u r n s \ C o l u m n s \ R e t u r n Q u a n t i t y < / K e y > < / D i a g r a m O b j e c t K e y > < D i a g r a m O b j e c t K e y > < K e y > T a b l e s \ T e r r i t o r i e s < / K e y > < / D i a g r a m O b j e c t K e y > < D i a g r a m O b j e c t K e y > < K e y > T a b l e s \ T e r r i t o r i e s \ C o l u m n s \ S a l e s T e r r i t o r y K e y < / K e y > < / D i a g r a m O b j e c t K e y > < D i a g r a m O b j e c t K e y > < K e y > T a b l e s \ T e r r i t o r i e s \ C o l u m n s \ R e g i o n < / K e y > < / D i a g r a m O b j e c t K e y > < D i a g r a m O b j e c t K e y > < K e y > T a b l e s \ T e r r i t o r i e s \ C o l u m n s \ C o u n t r y < / K e y > < / D i a g r a m O b j e c t K e y > < D i a g r a m O b j e c t K e y > < K e y > T a b l e s \ T e r r i t o r i e s \ C o l u m n s \ C o n t i n e n t < / K e y > < / D i a g r a m O b j e c t K e y > < D i a g r a m O b j e c t K e y > < K e y > R e l a t i o n s h i p s \ & l t ; T a b l e s \ A W _ S a l e s \ C o l u m n s \ O r d e r D a t e & g t ; - & l t ; T a b l e s \ C a l e n d a r \ C o l u m n s \ D a t e & g t ; < / K e y > < / D i a g r a m O b j e c t K e y > < D i a g r a m O b j e c t K e y > < K e y > R e l a t i o n s h i p s \ & l t ; T a b l e s \ A W _ S a l e s \ C o l u m n s \ O r d e r D a t e & g t ; - & l t ; T a b l e s \ C a l e n d a r \ C o l u m n s \ D a t e & g t ; \ F K < / K e y > < / D i a g r a m O b j e c t K e y > < D i a g r a m O b j e c t K e y > < K e y > R e l a t i o n s h i p s \ & l t ; T a b l e s \ A W _ S a l e s \ C o l u m n s \ O r d e r D a t e & g t ; - & l t ; T a b l e s \ C a l e n d a r \ C o l u m n s \ D a t e & g t ; \ P K < / K e y > < / D i a g r a m O b j e c t K e y > < D i a g r a m O b j e c t K e y > < K e y > R e l a t i o n s h i p s \ & l t ; T a b l e s \ A W _ S a l e s \ C o l u m n s \ O r d e r D a t e & g t ; - & l t ; T a b l e s \ C a l e n d a r \ C o l u m n s \ D a t e & g t ; \ C r o s s F i l t e r < / K e y > < / D i a g r a m O b j e c t K e y > < D i a g r a m O b j e c t K e y > < K e y > R e l a t i o n s h i p s \ & l t ; T a b l e s \ A W _ S a l e s \ C o l u m n s \ P r o d u c t K e y & g t ; - & l t ; T a b l e s \ P r o d u c t s \ C o l u m n s \ P r o d u c t K e y & g t ; < / K e y > < / D i a g r a m O b j e c t K e y > < D i a g r a m O b j e c t K e y > < K e y > R e l a t i o n s h i p s \ & l t ; T a b l e s \ A W _ S a l e s \ C o l u m n s \ P r o d u c t K e y & g t ; - & l t ; T a b l e s \ P r o d u c t s \ C o l u m n s \ P r o d u c t K e y & g t ; \ F K < / K e y > < / D i a g r a m O b j e c t K e y > < D i a g r a m O b j e c t K e y > < K e y > R e l a t i o n s h i p s \ & l t ; T a b l e s \ A W _ S a l e s \ C o l u m n s \ P r o d u c t K e y & g t ; - & l t ; T a b l e s \ P r o d u c t s \ C o l u m n s \ P r o d u c t K e y & g t ; \ P K < / K e y > < / D i a g r a m O b j e c t K e y > < D i a g r a m O b j e c t K e y > < K e y > R e l a t i o n s h i p s \ & l t ; T a b l e s \ A W _ S a l e s \ C o l u m n s \ P r o d u c t K e y & g t ; - & l t ; T a b l e s \ P r o d u c t s \ C o l u m n s \ P r o d u c t K e y & g t ; \ C r o s s F i l t e r < / K e y > < / D i a g r a m O b j e c t K e y > < D i a g r a m O b j e c t K e y > < K e y > R e l a t i o n s h i p s \ & l t ; T a b l e s \ R e t u r n s \ C o l u m n s \ P r o d u c t K e y & g t ; - & l t ; T a b l e s \ P r o d u c t s \ C o l u m n s \ P r o d u c t K e y & g t ; < / K e y > < / D i a g r a m O b j e c t K e y > < D i a g r a m O b j e c t K e y > < K e y > R e l a t i o n s h i p s \ & l t ; T a b l e s \ R e t u r n s \ C o l u m n s \ P r o d u c t K e y & g t ; - & l t ; T a b l e s \ P r o d u c t s \ C o l u m n s \ P r o d u c t K e y & g t ; \ F K < / K e y > < / D i a g r a m O b j e c t K e y > < D i a g r a m O b j e c t K e y > < K e y > R e l a t i o n s h i p s \ & l t ; T a b l e s \ R e t u r n s \ C o l u m n s \ P r o d u c t K e y & g t ; - & l t ; T a b l e s \ P r o d u c t s \ C o l u m n s \ P r o d u c t K e y & g t ; \ P K < / K e y > < / D i a g r a m O b j e c t K e y > < D i a g r a m O b j e c t K e y > < K e y > R e l a t i o n s h i p s \ & l t ; T a b l e s \ R e t u r n s \ C o l u m n s \ P r o d u c t K e y & g t ; - & l t ; T a b l e s \ P r o d u c t s \ C o l u m n s \ P r o d u c t K e y & g t ; \ C r o s s F i l t e r < / K e y > < / D i a g r a m O b j e c t K e y > < D i a g r a m O b j e c t K e y > < K e y > R e l a t i o n s h i p s \ & l t ; T a b l e s \ A W _ S a l e s \ C o l u m n s \ C u s t o m e r K e y & g t ; - & l t ; T a b l e s \ C u s t o m e r s \ C o l u m n s \ C u s t o m e r K e y & g t ; < / K e y > < / D i a g r a m O b j e c t K e y > < D i a g r a m O b j e c t K e y > < K e y > R e l a t i o n s h i p s \ & l t ; T a b l e s \ A W _ S a l e s \ C o l u m n s \ C u s t o m e r K e y & g t ; - & l t ; T a b l e s \ C u s t o m e r s \ C o l u m n s \ C u s t o m e r K e y & g t ; \ F K < / K e y > < / D i a g r a m O b j e c t K e y > < D i a g r a m O b j e c t K e y > < K e y > R e l a t i o n s h i p s \ & l t ; T a b l e s \ A W _ S a l e s \ C o l u m n s \ C u s t o m e r K e y & g t ; - & l t ; T a b l e s \ C u s t o m e r s \ C o l u m n s \ C u s t o m e r K e y & g t ; \ P K < / K e y > < / D i a g r a m O b j e c t K e y > < D i a g r a m O b j e c t K e y > < K e y > R e l a t i o n s h i p s \ & l t ; T a b l e s \ A W _ S a l e s \ C o l u m n s \ C u s t o m e r K e y & g t ; - & l t ; T a b l e s \ C u s t o m e r s \ C o l u m n s \ C u s t o m e r K e y & g t ; \ C r o s s F i l t e r < / K e y > < / D i a g r a m O b j e c t K e y > < D i a g r a m O b j e c t K e y > < K e y > R e l a t i o n s h i p s \ & l t ; T a b l e s \ A W _ S a l e s \ C o l u m n s \ T e r r i t o r y K e y & g t ; - & l t ; T a b l e s \ T e r r i t o r i e s \ C o l u m n s \ S a l e s T e r r i t o r y K e y & g t ; < / K e y > < / D i a g r a m O b j e c t K e y > < D i a g r a m O b j e c t K e y > < K e y > R e l a t i o n s h i p s \ & l t ; T a b l e s \ A W _ S a l e s \ C o l u m n s \ T e r r i t o r y K e y & g t ; - & l t ; T a b l e s \ T e r r i t o r i e s \ C o l u m n s \ S a l e s T e r r i t o r y K e y & g t ; \ F K < / K e y > < / D i a g r a m O b j e c t K e y > < D i a g r a m O b j e c t K e y > < K e y > R e l a t i o n s h i p s \ & l t ; T a b l e s \ A W _ S a l e s \ C o l u m n s \ T e r r i t o r y K e y & g t ; - & l t ; T a b l e s \ T e r r i t o r i e s \ C o l u m n s \ S a l e s T e r r i t o r y K e y & g t ; \ P K < / K e y > < / D i a g r a m O b j e c t K e y > < D i a g r a m O b j e c t K e y > < K e y > R e l a t i o n s h i p s \ & l t ; T a b l e s \ A W _ S a l e s \ C o l u m n s \ T e r r i t o r y K e y & g t ; - & l t ; T a b l e s \ T e r r i t o r i e s \ C o l u m n s \ S a l e s T e r r i t o r y K e y & g t ; \ C r o s s F i l t e r < / K e y > < / D i a g r a m O b j e c t K e y > < D i a g r a m O b j e c t K e y > < K e y > R e l a t i o n s h i p s \ & l t ; T a b l e s \ P r o d u c t _ S u b c a t e g o r i e s \ C o l u m n s \ P r o d u c t C a t e g o r y K e y & g t ; - & l t ; T a b l e s \ P r o d u c t _ C a t e g o r i e s \ C o l u m n s \ P r o d u c t C a t e g o r y K e y & g t ; < / K e y > < / D i a g r a m O b j e c t K e y > < D i a g r a m O b j e c t K e y > < K e y > R e l a t i o n s h i p s \ & l t ; T a b l e s \ P r o d u c t _ S u b c a t e g o r i e s \ C o l u m n s \ P r o d u c t C a t e g o r y K e y & g t ; - & l t ; T a b l e s \ P r o d u c t _ C a t e g o r i e s \ C o l u m n s \ P r o d u c t C a t e g o r y K e y & g t ; \ F K < / K e y > < / D i a g r a m O b j e c t K e y > < D i a g r a m O b j e c t K e y > < K e y > R e l a t i o n s h i p s \ & l t ; T a b l e s \ P r o d u c t _ S u b c a t e g o r i e s \ C o l u m n s \ P r o d u c t C a t e g o r y K e y & g t ; - & l t ; T a b l e s \ P r o d u c t _ C a t e g o r i e s \ C o l u m n s \ P r o d u c t C a t e g o r y K e y & g t ; \ P K < / K e y > < / D i a g r a m O b j e c t K e y > < D i a g r a m O b j e c t K e y > < K e y > R e l a t i o n s h i p s \ & l t ; T a b l e s \ P r o d u c t _ S u b c a t e g o r i e s \ C o l u m n s \ P r o d u c t C a t e g o r y K e y & g t ; - & l t ; T a b l e s \ P r o d u c t _ C a t e g o r i e s \ C o l u m n s \ P r o d u c t C a t e g o r y K e y & g t ; \ C r o s s F i l t e r < / K e y > < / D i a g r a m O b j e c t K e y > < D i a g r a m O b j e c t K e y > < K e y > R e l a t i o n s h i p s \ & l t ; T a b l e s \ R e t u r n s \ C o l u m n s \ T e r r i t o r y K e y & g t ; - & l t ; T a b l e s \ T e r r i t o r i e s \ C o l u m n s \ S a l e s T e r r i t o r y K e y & g t ; < / K e y > < / D i a g r a m O b j e c t K e y > < D i a g r a m O b j e c t K e y > < K e y > R e l a t i o n s h i p s \ & l t ; T a b l e s \ R e t u r n s \ C o l u m n s \ T e r r i t o r y K e y & g t ; - & l t ; T a b l e s \ T e r r i t o r i e s \ C o l u m n s \ S a l e s T e r r i t o r y K e y & g t ; \ F K < / K e y > < / D i a g r a m O b j e c t K e y > < D i a g r a m O b j e c t K e y > < K e y > R e l a t i o n s h i p s \ & l t ; T a b l e s \ R e t u r n s \ C o l u m n s \ T e r r i t o r y K e y & g t ; - & l t ; T a b l e s \ T e r r i t o r i e s \ C o l u m n s \ S a l e s T e r r i t o r y K e y & g t ; \ P K < / K e y > < / D i a g r a m O b j e c t K e y > < D i a g r a m O b j e c t K e y > < K e y > R e l a t i o n s h i p s \ & l t ; T a b l e s \ R e t u r n s \ C o l u m n s \ T e r r i t o r y K e y & g t ; - & l t ; T a b l e s \ T e r r i t o r i e s \ C o l u m n s \ S a l e s T e r r i t o r y K e y & g t ; \ C r o s s F i l t e r < / K e y > < / D i a g r a m O b j e c t K e y > < D i a g r a m O b j e c t K e y > < K e y > R e l a t i o n s h i p s \ & l t ; T a b l e s \ P r o d u c t s \ C o l u m n s \ P r o d u c t S u b c a t e g o r y K e y & g t ; - & l t ; T a b l e s \ P r o d u c t _ S u b c a t e g o r i e s \ C o l u m n s \ P r o d u c t S u b c a t e g o r y K e y & g t ; < / K e y > < / D i a g r a m O b j e c t K e y > < D i a g r a m O b j e c t K e y > < K e y > R e l a t i o n s h i p s \ & l t ; T a b l e s \ P r o d u c t s \ C o l u m n s \ P r o d u c t S u b c a t e g o r y K e y & g t ; - & l t ; T a b l e s \ P r o d u c t _ S u b c a t e g o r i e s \ C o l u m n s \ P r o d u c t S u b c a t e g o r y K e y & g t ; \ F K < / K e y > < / D i a g r a m O b j e c t K e y > < D i a g r a m O b j e c t K e y > < K e y > R e l a t i o n s h i p s \ & l t ; T a b l e s \ P r o d u c t s \ C o l u m n s \ P r o d u c t S u b c a t e g o r y K e y & g t ; - & l t ; T a b l e s \ P r o d u c t _ S u b c a t e g o r i e s \ C o l u m n s \ P r o d u c t S u b c a t e g o r y K e y & g t ; \ P K < / K e y > < / D i a g r a m O b j e c t K e y > < D i a g r a m O b j e c t K e y > < K e y > R e l a t i o n s h i p s \ & l t ; T a b l e s \ P r o d u c t s \ C o l u m n s \ P r o d u c t S u b c a t e g o r y K e y & g t ; - & l t ; T a b l e s \ P r o d u c t _ S u b c a t e g o r i e s \ C o l u m n s \ P r o d u c t S u b c a t e g o r y K e y & g t ; \ C r o s s F i l t e r < / K e y > < / D i a g r a m O b j e c t K e y > < D i a g r a m O b j e c t K e y > < K e y > R e l a t i o n s h i p s \ & l t ; T a b l e s \ R e t u r n s \ C o l u m n s \ R e t u r n D a t e & g t ; - & l t ; T a b l e s \ C a l e n d a r \ C o l u m n s \ D a t e & g t ; < / K e y > < / D i a g r a m O b j e c t K e y > < D i a g r a m O b j e c t K e y > < K e y > R e l a t i o n s h i p s \ & l t ; T a b l e s \ R e t u r n s \ C o l u m n s \ R e t u r n D a t e & g t ; - & l t ; T a b l e s \ C a l e n d a r \ C o l u m n s \ D a t e & g t ; \ F K < / K e y > < / D i a g r a m O b j e c t K e y > < D i a g r a m O b j e c t K e y > < K e y > R e l a t i o n s h i p s \ & l t ; T a b l e s \ R e t u r n s \ C o l u m n s \ R e t u r n D a t e & g t ; - & l t ; T a b l e s \ C a l e n d a r \ C o l u m n s \ D a t e & g t ; \ P K < / K e y > < / D i a g r a m O b j e c t K e y > < D i a g r a m O b j e c t K e y > < K e y > R e l a t i o n s h i p s \ & l t ; T a b l e s \ R e t u r n s \ C o l u m n s \ R e t u r n D a t e & g t ; - & l t ; T a b l e s \ C a l e n d a r \ C o l u m n s \ D a t e & g t ; \ C r o s s F i l t e r < / K e y > < / D i a g r a m O b j e c t K e y > < / A l l K e y s > < S e l e c t e d K e y s > < D i a g r a m O b j e c t K e y > < K e y > R e l a t i o n s h i p s \ & l t ; T a b l e s \ R e t u r n s \ C o l u m n s \ R e t u r n D a t e & g t ; - & l t ; T a b l e s \ C a l e n d a r \ C o l u m n s \ D a t e & g t ; 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 3 0 < / 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 T a g s \ T a b l e s \ & l t ; T a b l e s \ A W _ S a l e s & g t ; 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 T a g s \ T a b l e s \ & l t ; T a b l e s \ P r o d u c t _ C a t e g o r i e s & g t ; < / K e y > < / a : K e y > < a : V a l u e   i : t y p e = " D i a g r a m D i s p l a y T a g V i e w S t a t e " > < I s N o t F i l t e r e d O u t > t r u e < / I s N o t F i l t e r e d O u t > < / a : V a l u e > < / a : K e y V a l u e O f D i a g r a m O b j e c t K e y a n y T y p e z b w N T n L X > < a : K e y V a l u e O f D i a g r a m O b j e c t K e y a n y T y p e z b w N T n L X > < a : K e y > < K e y > D y n a m i c   T a g s \ T a b l e s \ & l t ; T a b l e s \ P r o d u c t _ S u b c a t e g o r i e s & g t ; 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 T a g s \ T a b l e s \ & l t ; T a b l e s \ T e r r i t o r i e s & g t ; < / K e y > < / a : K e y > < a : V a l u e   i : t y p e = " D i a g r a m D i s p l a y T a g V i e w S t a t e " > < I s N o t F i l t e r e d O u t > t r u e < / I s N o t F i l t e r e d O u t > < / a : V a l u e > < / a : K e y V a l u e O f D i a g r a m O b j e c t K e y a n y T y p e z b w N T n L X > < a : K e y V a l u e O f D i a g r a m O b j e c t K e y a n y T y p e z b w N T n L X > < a : K e y > < K e y > T a b l e s \ A W _ S a l e s < / K e y > < / a : K e y > < a : V a l u e   i : t y p e = " D i a g r a m D i s p l a y N o d e V i e w S t a t e " > < H e i g h t > 3 9 1 < / H e i g h t > < I s E x p a n d e d > t r u e < / I s E x p a n d e d > < L a y e d O u t > t r u e < / L a y e d O u t > < L e f t > 3 4 4 . 5 1 9 0 5 2 8 3 8 3 2 9 3 4 < / L e f t > < T o p > 1 3 9 . 2 5 < / T o p > < W i d t h > 2 3 8 < / W i d t h > < / a : V a l u e > < / a : K e y V a l u e O f D i a g r a m O b j e c t K e y a n y T y p e z b w N T n L X > < a : K e y V a l u e O f D i a g r a m O b j e c t K e y a n y T y p e z b w N T n L X > < a : K e y > < K e y > T a b l e s \ A W _ S a l e s \ C o l u m n s \ O r d e r D a t e < / K e y > < / a : K e y > < a : V a l u e   i : t y p e = " D i a g r a m D i s p l a y N o d e V i e w S t a t e " > < H e i g h t > 1 5 0 < / H e i g h t > < I s E x p a n d e d > t r u e < / I s E x p a n d e d > < W i d t h > 2 0 0 < / W i d t h > < / a : V a l u e > < / a : K e y V a l u e O f D i a g r a m O b j e c t K e y a n y T y p e z b w N T n L X > < a : K e y V a l u e O f D i a g r a m O b j e c t K e y a n y T y p e z b w N T n L X > < a : K e y > < K e y > T a b l e s \ A W _ S a l e s \ C o l u m n s \ S t o c k D a t e < / K e y > < / a : K e y > < a : V a l u e   i : t y p e = " D i a g r a m D i s p l a y N o d e V i e w S t a t e " > < H e i g h t > 1 5 0 < / H e i g h t > < I s E x p a n d e d > t r u e < / I s E x p a n d e d > < W i d t h > 2 0 0 < / W i d t h > < / a : V a l u e > < / a : K e y V a l u e O f D i a g r a m O b j e c t K e y a n y T y p e z b w N T n L X > < a : K e y V a l u e O f D i a g r a m O b j e c t K e y a n y T y p e z b w N T n L X > < a : K e y > < K e y > T a b l e s \ A W _ S a l e s \ C o l u m n s \ O r d e r N u m b e r < / K e y > < / a : K e y > < a : V a l u e   i : t y p e = " D i a g r a m D i s p l a y N o d e V i e w S t a t e " > < H e i g h t > 1 5 0 < / H e i g h t > < I s E x p a n d e d > t r u e < / I s E x p a n d e d > < W i d t h > 2 0 0 < / W i d t h > < / a : V a l u e > < / a : K e y V a l u e O f D i a g r a m O b j e c t K e y a n y T y p e z b w N T n L X > < a : K e y V a l u e O f D i a g r a m O b j e c t K e y a n y T y p e z b w N T n L X > < a : K e y > < K e y > T a b l e s \ A W _ S a l e s \ C o l u m n s \ P r o d u c t K e y < / K e y > < / a : K e y > < a : V a l u e   i : t y p e = " D i a g r a m D i s p l a y N o d e V i e w S t a t e " > < H e i g h t > 1 5 0 < / H e i g h t > < I s E x p a n d e d > t r u e < / I s E x p a n d e d > < W i d t h > 2 0 0 < / W i d t h > < / a : V a l u e > < / a : K e y V a l u e O f D i a g r a m O b j e c t K e y a n y T y p e z b w N T n L X > < a : K e y V a l u e O f D i a g r a m O b j e c t K e y a n y T y p e z b w N T n L X > < a : K e y > < K e y > T a b l e s \ A W _ S a l e s \ C o l u m n s \ C u s t o m e r K e y < / K e y > < / a : K e y > < a : V a l u e   i : t y p e = " D i a g r a m D i s p l a y N o d e V i e w S t a t e " > < H e i g h t > 1 5 0 < / H e i g h t > < I s E x p a n d e d > t r u e < / I s E x p a n d e d > < W i d t h > 2 0 0 < / W i d t h > < / a : V a l u e > < / a : K e y V a l u e O f D i a g r a m O b j e c t K e y a n y T y p e z b w N T n L X > < a : K e y V a l u e O f D i a g r a m O b j e c t K e y a n y T y p e z b w N T n L X > < a : K e y > < K e y > T a b l e s \ A W _ S a l e s \ C o l u m n s \ T e r r i t o r y K e y < / K e y > < / a : K e y > < a : V a l u e   i : t y p e = " D i a g r a m D i s p l a y N o d e V i e w S t a t e " > < H e i g h t > 1 5 0 < / H e i g h t > < I s E x p a n d e d > t r u e < / I s E x p a n d e d > < W i d t h > 2 0 0 < / W i d t h > < / a : V a l u e > < / a : K e y V a l u e O f D i a g r a m O b j e c t K e y a n y T y p e z b w N T n L X > < a : K e y V a l u e O f D i a g r a m O b j e c t K e y a n y T y p e z b w N T n L X > < a : K e y > < K e y > T a b l e s \ A W _ S a l e s \ C o l u m n s \ O r d e r L i n e I t e m < / K e y > < / a : K e y > < a : V a l u e   i : t y p e = " D i a g r a m D i s p l a y N o d e V i e w S t a t e " > < H e i g h t > 1 5 0 < / H e i g h t > < I s E x p a n d e d > t r u e < / I s E x p a n d e d > < W i d t h > 2 0 0 < / W i d t h > < / a : V a l u e > < / a : K e y V a l u e O f D i a g r a m O b j e c t K e y a n y T y p e z b w N T n L X > < a : K e y V a l u e O f D i a g r a m O b j e c t K e y a n y T y p e z b w N T n L X > < a : K e y > < K e y > T a b l e s \ A W _ S a l e s \ C o l u m n s \ O r d e r Q u a n t i t y < / K e y > < / a : K e y > < a : V a l u e   i : t y p e = " D i a g r a m D i s p l a y N o d e V i e w S t a t e " > < H e i g h t > 1 5 0 < / H e i g h t > < I s E x p a n d e d > t r u e < / I s E x p a n d e d > < W i d t h > 2 0 0 < / W i d t h > < / a : V a l u e > < / a : K e y V a l u e O f D i a g r a m O b j e c t K e y a n y T y p e z b w N T n L X > < a : K e y V a l u e O f D i a g r a m O b j e c t K e y a n y T y p e z b w N T n L X > < a : K e y > < K e y > T a b l e s \ A W _ S a l e s \ C o l u m n s \ P r o d u c t P r i c e < / K e y > < / a : K e y > < a : V a l u e   i : t y p e = " D i a g r a m D i s p l a y N o d e V i e w S t a t e " > < H e i g h t > 1 5 0 < / H e i g h t > < I s E x p a n d e d > t r u e < / I s E x p a n d e d > < W i d t h > 2 0 0 < / W i d t h > < / a : V a l u e > < / a : K e y V a l u e O f D i a g r a m O b j e c t K e y a n y T y p e z b w N T n L X > < a : K e y V a l u e O f D i a g r a m O b j e c t K e y a n y T y p e z b w N T n L X > < a : K e y > < K e y > T a b l e s \ A W _ S a l e s \ C o l u m n s \ P r o d u c t C o s t < / K e y > < / a : K e y > < a : V a l u e   i : t y p e = " D i a g r a m D i s p l a y N o d e V i e w S t a t e " > < H e i g h t > 1 5 0 < / H e i g h t > < I s E x p a n d e d > t r u e < / I s E x p a n d e d > < W i d t h > 2 0 0 < / W i d t h > < / a : V a l u e > < / a : K e y V a l u e O f D i a g r a m O b j e c t K e y a n y T y p e z b w N T n L X > < a : K e y V a l u e O f D i a g r a m O b j e c t K e y a n y T y p e z b w N T n L X > < a : K e y > < K e y > T a b l e s \ A W _ S a l e s \ M e a s u r e s \ T o t o l   R e v e n u e < / K e y > < / a : K e y > < a : V a l u e   i : t y p e = " D i a g r a m D i s p l a y N o d e V i e w S t a t e " > < H e i g h t > 1 5 0 < / H e i g h t > < I s E x p a n d e d > t r u e < / I s E x p a n d e d > < W i d t h > 2 0 0 < / W i d t h > < / a : V a l u e > < / a : K e y V a l u e O f D i a g r a m O b j e c t K e y a n y T y p e z b w N T n L X > < a : K e y V a l u e O f D i a g r a m O b j e c t K e y a n y T y p e z b w N T n L X > < a : K e y > < K e y > T a b l e s \ A W _ S a l e s \ M e a s u r e s \ T o t a l   O r d e r s < / K e y > < / a : K e y > < a : V a l u e   i : t y p e = " D i a g r a m D i s p l a y N o d e V i e w S t a t e " > < H e i g h t > 1 5 0 < / H e i g h t > < I s E x p a n d e d > t r u e < / I s E x p a n d e d > < W i d t h > 2 0 0 < / W i d t h > < / a : V a l u e > < / a : K e y V a l u e O f D i a g r a m O b j e c t K e y a n y T y p e z b w N T n L X > < a : K e y V a l u e O f D i a g r a m O b j e c t K e y a n y T y p e z b w N T n L X > < a : K e y > < K e y > T a b l e s \ A W _ S a l e s \ M e a s u r e s \ T o t a l   C o s t < / K e y > < / a : K e y > < a : V a l u e   i : t y p e = " D i a g r a m D i s p l a y N o d e V i e w S t a t e " > < H e i g h t > 1 5 0 < / H e i g h t > < I s E x p a n d e d > t r u e < / I s E x p a n d e d > < W i d t h > 2 0 0 < / W i d t h > < / a : V a l u e > < / a : K e y V a l u e O f D i a g r a m O b j e c t K e y a n y T y p e z b w N T n L X > < a : K e y V a l u e O f D i a g r a m O b j e c t K e y a n y T y p e z b w N T n L X > < a : K e y > < K e y > T a b l e s \ A W _ S a l e s \ M e a s u r e s \ P r o f i t < / K e y > < / a : K e y > < a : V a l u e   i : t y p e = " D i a g r a m D i s p l a y N o d e V i e w S t a t e " > < H e i g h t > 1 5 0 < / H e i g h t > < I s E x p a n d e d > t r u e < / I s E x p a n d e d > < W i d t h > 2 0 0 < / W i d t h > < / a : V a l u e > < / a : K e y V a l u e O f D i a g r a m O b j e c t K e y a n y T y p e z b w N T n L X > < a : K e y V a l u e O f D i a g r a m O b j e c t K e y a n y T y p e z b w N T n L X > < a : K e y > < K e y > T a b l e s \ A W _ S a l e s \ M e a s u r e s \ S u m   o f   O r d e r Q u a n t i t y < / K e y > < / a : K e y > < a : V a l u e   i : t y p e = " D i a g r a m D i s p l a y N o d e V i e w S t a t e " > < H e i g h t > 1 5 0 < / H e i g h t > < I s E x p a n d e d > t r u e < / I s E x p a n d e d > < W i d t h > 2 0 0 < / W i d t h > < / a : V a l u e > < / a : K e y V a l u e O f D i a g r a m O b j e c t K e y a n y T y p e z b w N T n L X > < a : K e y V a l u e O f D i a g r a m O b j e c t K e y a n y T y p e z b w N T n L X > < a : K e y > < K e y > T a b l e s \ A W _ S a l e s \ S u m   o f   O r d e r Q u a n t i t y \ A d d i t i o n a l 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 3 4 6 < / L e f t > < T a b I n d e x > 5 < / T a b I n d e x > < T o p > 6 3 6 . 7 5 < / 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 N a m e < / K e y > < / a : K e y > < a : V a l u e   i : t y p e = " D i a g r a m D i s p l a y N o d e V i e w S t a t e " > < H e i g h t > 1 5 0 < / H e i g h t > < I s E x p a n d e d > t r u e < / I s E x p a n d e d > < W i d t h > 2 0 0 < / W i d t h > < / a : V a l u e > < / a : K e y V a l u e O f D i a g r a m O b j e c t K e y a n y T y p e z b w N T n L X > < a : K e y V a l u e O f D i a g r a m O b j e c t K e y a n y T y p e z b w N T n L X > < a : K e y > < K e y > T a b l e s \ C a l e n d a r \ C o l u m n s \ T e x t   R a n g e < / K e y > < / a : K e y > < a : V a l u e   i : t y p e = " D i a g r a m D i s p l a y N o d e V i e w S t a t e " > < H e i g h t > 1 5 0 < / H e i g h t > < I s E x p a n d e d > t r u e < / I s E x p a n d e d > < W i d t h > 2 0 0 < / W i d t h > < / a : V a l u e > < / a : K e y V a l u e O f D i a g r a m O b j e c t K e y a n y T y p e z b w N T n L X > < a : K e y V a l u e O f D i a g r a m O b j e c t K e y a n y T y p e z b w N T n L X > < a : K e y > < K e y > T a b l e s \ C a l e n d a r \ C o l u m n s \ M o n t h Y e a r < / K e y > < / a : K e y > < a : V a l u e   i : t y p e = " D i a g r a m D i s p l a y N o d e V i e w S t a t e " > < H e i g h t > 1 5 0 < / H e i g h t > < I s E x p a n d e d > t r u e < / I s E x p a n d e d > < W i d t h > 2 0 0 < / W i d t h > < / a : V a l u e > < / a : K e y V a l u e O f D i a g r a m O b j e c t K e y a n y T y p e z b w N T n L X > < a : K e y V a l u e O f D i a g r a m O b j e c t K e y a n y T y p e z b w N T n L X > < a : K e y > < K e y > T a b l e s \ C a l e n d a r \ C o l u m n s \ M o n t h N o < / K e y > < / a : K e y > < a : V a l u e   i : t y p e = " D i a g r a m D i s p l a y N o d e V i e w S t a t e " > < H e i g h t > 1 5 0 < / H e i g h t > < I s E x p a n d e d > t r u e < / I s E x p a n d e d > < W i d t h > 2 0 0 < / W i d t h > < / a : V a l u e > < / a : K e y V a l u e O f D i a g r a m O b j e c t K e y a n y T y p e z b w N T n L X > < a : K e y V a l u e O f D i a g r a m O b j e c t K e y a n y T y p e z b w N T n L X > < a : K e y > < K e y > T a b l e s \ P r o d u c t s < / K e y > < / a : K e y > < a : V a l u e   i : t y p e = " D i a g r a m D i s p l a y N o d e V i e w S t a t e " > < H e i g h t > 3 7 0 < / H e i g h t > < I s E x p a n d e d > t r u e < / I s E x p a n d e d > < L a y e d O u t > t r u e < / L a y e d O u t > < L e f t > 6 2 7 < / L e f t > < T a b I n d e x > 1 < / T a b I n d e x > < T o p > 6 9 . 7 5 < / T o p > < W i d t h > 2 6 4 < / 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 T a b l e s \ P r o d u c t s \ C o l u m n s \ P r o d u c t S u b c a t e g o r y K e y < / K e y > < / a : K e y > < a : V a l u e   i : t y p e = " D i a g r a m D i s p l a y N o d e V i e w S t a t e " > < H e i g h t > 1 5 0 < / H e i g h t > < I s E x p a n d e d > t r u e < / I s E x p a n d e d > < W i d t h > 2 0 0 < / W i d t h > < / a : V a l u e > < / a : K e y V a l u e O f D i a g r a m O b j e c t K e y a n y T y p e z b w N T n L X > < a : K e y V a l u e O f D i a g r a m O b j e c t K e y a n y T y p e z b w N T n L X > < a : K e y > < K e y > T a b l e s \ P r o d u c t s \ C o l u m n s \ P r o d u c t S K U < / K e y > < / a : K e y > < a : V a l u e   i : t y p e = " D i a g r a m D i s p l a y N o d e V i e w S t a t e " > < H e i g h t > 1 5 0 < / H e i g h t > < I s E x p a n d e d > t r u e < / I s E x p a n d e d > < W i d t h > 2 0 0 < / W i d t h > < / a : V a l u e > < / a : K e y V a l u e O f D i a g r a m O b j e c t K e y a n y T y p e z b w N T n L X > < a : K e y V a l u e O f D i a g r a m O b j e c t K e y a n y T y p e z b w N T n L X > < a : K e y > < K e y > T a b l e s \ P r o d u c t s \ C o l u m n s \ P r o d u c t N a m e < / K e y > < / a : K e y > < a : V a l u e   i : t y p e = " D i a g r a m D i s p l a y N o d e V i e w S t a t e " > < H e i g h t > 1 5 0 < / H e i g h t > < I s E x p a n d e d > t r u e < / I s E x p a n d e d > < W i d t h > 2 0 0 < / W i d t h > < / a : V a l u e > < / a : K e y V a l u e O f D i a g r a m O b j e c t K e y a n y T y p e z b w N T n L X > < a : K e y V a l u e O f D i a g r a m O b j e c t K e y a n y T y p e z b w N T n L X > < a : K e y > < K e y > T a b l e s \ P r o d u c t s \ C o l u m n s \ M o d e l N a m e < / K e y > < / a : K e y > < a : V a l u e   i : t y p e = " D i a g r a m D i s p l a y N o d e V i e w S t a t e " > < H e i g h t > 1 5 0 < / H e i g h t > < I s E x p a n d e d > t r u e < / I s E x p a n d e d > < W i d t h > 2 0 0 < / W i d t h > < / a : V a l u e > < / a : K e y V a l u e O f D i a g r a m O b j e c t K e y a n y T y p e z b w N T n L X > < a : K e y V a l u e O f D i a g r a m O b j e c t K e y a n y T y p e z b w N T n L X > < a : K e y > < K e y > T a b l e s \ P r o d u c t s \ C o l u m n s \ P r o d u c t D e s c r i p t i o n < / K e y > < / a : K e y > < a : V a l u e   i : t y p e = " D i a g r a m D i s p l a y N o d e V i e w S t a t e " > < H e i g h t > 1 5 0 < / H e i g h t > < I s E x p a n d e d > t r u e < / I s E x p a n d e d > < W i d t h > 2 0 0 < / W i d t h > < / a : V a l u e > < / a : K e y V a l u e O f D i a g r a m O b j e c t K e y a n y T y p e z b w N T n L X > < a : K e y V a l u e O f D i a g r a m O b j e c t K e y a n y T y p e z b w N T n L X > < a : K e y > < K e y > T a b l e s \ P r o d u c t s \ C o l u m n s \ P r o d u c t C o l o r < / K e y > < / a : K e y > < a : V a l u e   i : t y p e = " D i a g r a m D i s p l a y N o d e V i e w S t a t e " > < H e i g h t > 1 5 0 < / H e i g h t > < I s E x p a n d e d > t r u e < / I s E x p a n d e d > < W i d t h > 2 0 0 < / W i d t h > < / a : V a l u e > < / a : K e y V a l u e O f D i a g r a m O b j e c t K e y a n y T y p e z b w N T n L X > < a : K e y V a l u e O f D i a g r a m O b j e c t K e y a n y T y p e z b w N T n L X > < a : K e y > < K e y > T a b l e s \ P r o d u c t s \ C o l u m n s \ P r o d u c t S i z e < / K e y > < / a : K e y > < a : V a l u e   i : t y p e = " D i a g r a m D i s p l a y N o d e V i e w S t a t e " > < H e i g h t > 1 5 0 < / H e i g h t > < I s E x p a n d e d > t r u e < / I s E x p a n d e d > < W i d t h > 2 0 0 < / W i d t h > < / a : V a l u e > < / a : K e y V a l u e O f D i a g r a m O b j e c t K e y a n y T y p e z b w N T n L X > < a : K e y V a l u e O f D i a g r a m O b j e c t K e y a n y T y p e z b w N T n L X > < a : K e y > < K e y > T a b l e s \ P r o d u c t s \ C o l u m n s \ P r o d u c t S t y l e < / K e y > < / a : K e y > < a : V a l u e   i : t y p e = " D i a g r a m D i s p l a y N o d e V i e w S t a t e " > < H e i g h t > 1 5 0 < / H e i g h t > < I s E x p a n d e d > t r u e < / I s E x p a n d e d > < W i d t h > 2 0 0 < / W i d t h > < / a : V a l u e > < / a : K e y V a l u e O f D i a g r a m O b j e c t K e y a n y T y p e z b w N T n L X > < a : K e y V a l u e O f D i a g r a m O b j e c t K e y a n y T y p e z b w N T n L X > < a : K e y > < K e y > T a b l e s \ P r o d u c t s \ C o l u m n s \ P r o d u c t C o s t < / K e y > < / a : K e y > < a : V a l u e   i : t y p e = " D i a g r a m D i s p l a y N o d e V i e w S t a t e " > < H e i g h t > 1 5 0 < / H e i g h t > < I s E x p a n d e d > t r u e < / I s E x p a n d e d > < W i d t h > 2 0 0 < / W i d t h > < / a : V a l u e > < / a : K e y V a l u e O f D i a g r a m O b j e c t K e y a n y T y p e z b w N T n L X > < a : K e y V a l u e O f D i a g r a m O b j e c t K e y a n y T y p e z b w N T n L X > < a : K e y > < K e y > T a b l e s \ P r o d u c t s \ C o l u m n s \ P r o d u c t P r i c e < / K e y > < / a : K e y > < a : V a l u e   i : t y p e = " D i a g r a m D i s p l a y N o d e V i e w S t a t e " > < H e i g h t > 1 5 0 < / H e i g h t > < I s E x p a n d e d > t r u e < / I s E x p a n d e d > < W i d t h > 2 0 0 < / W i d t h > < / a : V a l u e > < / a : K e y V a l u e O f D i a g r a m O b j e c t K e y a n y T y p e z b w N T n L X > < a : K e y V a l u e O f D i a g r a m O b j e c t K e y a n y T y p e z b w N T n L X > < a : K e y > < K e y > T a b l e s \ C u s t o m e r s < / K e y > < / a : K e y > < a : V a l u e   i : t y p e = " D i a g r a m D i s p l a y N o d e V i e w S t a t e " > < H e i g h t > 4 2 7 < / H e i g h t > < I s E x p a n d e d > t r u e < / I s E x p a n d e d > < L a y e d O u t > t r u e < / L a y e d O u t > < L e f t > 8 5 5 < / L e f t > < T a b I n d e x > 6 < / T a b I n d e x > < T o p > 5 6 3 < / T o p > < W i d t h > 2 4 0 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 T a b l e s \ C u s t o m e r s \ C o l u m n s \ P r e f i x < / K e y > < / a : K e y > < a : V a l u e   i : t y p e = " D i a g r a m D i s p l a y N o d e V i e w S t a t e " > < H e i g h t > 1 5 0 < / H e i g h t > < I s E x p a n d e d > t r u e < / I s E x p a n d e d > < W i d t h > 2 0 0 < / W i d t h > < / a : V a l u e > < / a : K e y V a l u e O f D i a g r a m O b j e c t K e y a n y T y p e z b w N T n L X > < a : K e y V a l u e O f D i a g r a m O b j e c t K e y a n y T y p e z b w N T n L X > < a : K e y > < K e y > T a b l e s \ C u s t o m e r s \ C o l u m n s \ F i r s t N a m e < / K e y > < / a : K e y > < a : V a l u e   i : t y p e = " D i a g r a m D i s p l a y N o d e V i e w S t a t e " > < H e i g h t > 1 5 0 < / H e i g h t > < I s E x p a n d e d > t r u e < / I s E x p a n d e d > < W i d t h > 2 0 0 < / W i d t h > < / a : V a l u e > < / a : K e y V a l u e O f D i a g r a m O b j e c t K e y a n y T y p e z b w N T n L X > < a : K e y V a l u e O f D i a g r a m O b j e c t K e y a n y T y p e z b w N T n L X > < a : K e y > < K e y > T a b l e s \ C u s t o m e r s \ C o l u m n s \ L a s t N a m e < / K e y > < / a : K e y > < a : V a l u e   i : t y p e = " D i a g r a m D i s p l a y N o d e V i e w S t a t e " > < H e i g h t > 1 5 0 < / H e i g h t > < I s E x p a n d e d > t r u e < / I s E x p a n d e d > < W i d t h > 2 0 0 < / W i d t h > < / a : V a l u e > < / a : K e y V a l u e O f D i a g r a m O b j e c t K e y a n y T y p e z b w N T n L X > < a : K e y V a l u e O f D i a g r a m O b j e c t K e y a n y T y p e z b w N T n L X > < a : K e y > < K e y > T a b l e s \ C u s t o m e r s \ C o l u m n s \ B i r t h D a t e < / K e y > < / a : K e y > < a : V a l u e   i : t y p e = " D i a g r a m D i s p l a y N o d e V i e w S t a t e " > < H e i g h t > 1 5 0 < / H e i g h t > < I s E x p a n d e d > t r u e < / I s E x p a n d e d > < W i d t h > 2 0 0 < / W i d t h > < / a : V a l u e > < / a : K e y V a l u e O f D i a g r a m O b j e c t K e y a n y T y p e z b w N T n L X > < a : K e y V a l u e O f D i a g r a m O b j e c t K e y a n y T y p e z b w N T n L X > < a : K e y > < K e y > T a b l e s \ C u s t o m e r s \ C o l u m n s \ M a r i t a l S t a t u s < / 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 T a b l e s \ C u s t o m e r s \ C o l u m n s \ E m a i l A d d r e s s < / K e y > < / a : K e y > < a : V a l u e   i : t y p e = " D i a g r a m D i s p l a y N o d e V i e w S t a t e " > < H e i g h t > 1 5 0 < / H e i g h t > < I s E x p a n d e d > t r u e < / I s E x p a n d e d > < W i d t h > 2 0 0 < / W i d t h > < / a : V a l u e > < / a : K e y V a l u e O f D i a g r a m O b j e c t K e y a n y T y p e z b w N T n L X > < a : K e y V a l u e O f D i a g r a m O b j e c t K e y a n y T y p e z b w N T n L X > < a : K e y > < K e y > T a b l e s \ C u s t o m e r s \ C o l u m n s \ A n n u a l I n c o m e < / K e y > < / a : K e y > < a : V a l u e   i : t y p e = " D i a g r a m D i s p l a y N o d e V i e w S t a t e " > < H e i g h t > 1 5 0 < / H e i g h t > < I s E x p a n d e d > t r u e < / I s E x p a n d e d > < W i d t h > 2 0 0 < / W i d t h > < / a : V a l u e > < / a : K e y V a l u e O f D i a g r a m O b j e c t K e y a n y T y p e z b w N T n L X > < a : K e y V a l u e O f D i a g r a m O b j e c t K e y a n y T y p e z b w N T n L X > < a : K e y > < K e y > T a b l e s \ C u s t o m e r s \ C o l u m n s \ T o t a l C h i l d r e n < / K e y > < / a : K e y > < a : V a l u e   i : t y p e = " D i a g r a m D i s p l a y N o d e V i e w S t a t e " > < H e i g h t > 1 5 0 < / H e i g h t > < I s E x p a n d e d > t r u e < / I s E x p a n d e d > < W i d t h > 2 0 0 < / W i d t h > < / a : V a l u e > < / a : K e y V a l u e O f D i a g r a m O b j e c t K e y a n y T y p e z b w N T n L X > < a : K e y V a l u e O f D i a g r a m O b j e c t K e y a n y T y p e z b w N T n L X > < a : K e y > < K e y > T a b l e s \ C u s t o m e r s \ C o l u m n s \ E d u c a t i o n L e v e l < / K e y > < / a : K e y > < a : V a l u e   i : t y p e = " D i a g r a m D i s p l a y N o d e V i e w S t a t e " > < H e i g h t > 1 5 0 < / H e i g h t > < I s E x p a n d e d > t r u e < / I s E x p a n d e d > < W i d t h > 2 0 0 < / W i d t h > < / a : V a l u e > < / a : K e y V a l u e O f D i a g r a m O b j e c t K e y a n y T y p e z b w N T n L X > < a : K e y V a l u e O f D i a g r a m O b j e c t K e y a n y T y p e z b w N T n L X > < a : K e y > < K e y > T a b l e s \ C u s t o m e r s \ C o l u m n s \ O c c u p a t i o n < / K e y > < / a : K e y > < a : V a l u e   i : t y p e = " D i a g r a m D i s p l a y N o d e V i e w S t a t e " > < H e i g h t > 1 5 0 < / H e i g h t > < I s E x p a n d e d > t r u e < / I s E x p a n d e d > < W i d t h > 2 0 0 < / W i d t h > < / a : V a l u e > < / a : K e y V a l u e O f D i a g r a m O b j e c t K e y a n y T y p e z b w N T n L X > < a : K e y V a l u e O f D i a g r a m O b j e c t K e y a n y T y p e z b w N T n L X > < a : K e y > < K e y > T a b l e s \ C u s t o m e r s \ C o l u m n s \ H o m e O w n e r < / K e y > < / a : K e y > < a : V a l u e   i : t y p e = " D i a g r a m D i s p l a y N o d e V i e w S t a t e " > < H e i g h t > 1 5 0 < / H e i g h t > < I s E x p a n d e d > t r u e < / I s E x p a n d e d > < W i d t h > 2 0 0 < / W i d t h > < / a : V a l u e > < / a : K e y V a l u e O f D i a g r a m O b j e c t K e y a n y T y p e z b w N T n L X > < a : K e y V a l u e O f D i a g r a m O b j e c t K e y a n y T y p e z b w N T n L X > < a : K e y > < K e y > T a b l e s \ P r o d u c t _ C a t e g o r i e s < / K e y > < / a : K e y > < a : V a l u e   i : t y p e = " D i a g r a m D i s p l a y N o d e V i e w S t a t e " > < H e i g h t > 1 5 0 < / H e i g h t > < I s E x p a n d e d > t r u e < / I s E x p a n d e d > < L a y e d O u t > t r u e < / L a y e d O u t > < L e f t > 1 3 6 0 . 9 0 3 8 1 0 5 6 7 6 6 5 9 < / L e f t > < T a b I n d e x > 4 < / T a b I n d e x > < T o p > 2 1 3 < / T o p > < W i d t h > 2 0 0 < / W i d t h > < / a : V a l u e > < / a : K e y V a l u e O f D i a g r a m O b j e c t K e y a n y T y p e z b w N T n L X > < a : K e y V a l u e O f D i a g r a m O b j e c t K e y a n y T y p e z b w N T n L X > < a : K e y > < K e y > T a b l e s \ P r o d u c t _ C a t e g o r i e s \ C o l u m n s \ P r o d u c t C a t e g o r y K e y < / K e y > < / a : K e y > < a : V a l u e   i : t y p e = " D i a g r a m D i s p l a y N o d e V i e w S t a t e " > < H e i g h t > 1 5 0 < / H e i g h t > < I s E x p a n d e d > t r u e < / I s E x p a n d e d > < W i d t h > 2 0 0 < / W i d t h > < / a : V a l u e > < / a : K e y V a l u e O f D i a g r a m O b j e c t K e y a n y T y p e z b w N T n L X > < a : K e y V a l u e O f D i a g r a m O b j e c t K e y a n y T y p e z b w N T n L X > < a : K e y > < K e y > T a b l e s \ P r o d u c t _ C a t e g o r i e s \ C o l u m n s \ C a t e g o r y N a m e < / K e y > < / a : K e y > < a : V a l u e   i : t y p e = " D i a g r a m D i s p l a y N o d e V i e w S t a t e " > < H e i g h t > 1 5 0 < / H e i g h t > < I s E x p a n d e d > t r u e < / I s E x p a n d e d > < W i d t h > 2 0 0 < / W i d t h > < / a : V a l u e > < / a : K e y V a l u e O f D i a g r a m O b j e c t K e y a n y T y p e z b w N T n L X > < a : K e y V a l u e O f D i a g r a m O b j e c t K e y a n y T y p e z b w N T n L X > < a : K e y > < K e y > T a b l e s \ P r o d u c t _ S u b c a t e g o r i e s < / K e y > < / a : K e y > < a : V a l u e   i : t y p e = " D i a g r a m D i s p l a y N o d e V i e w S t a t e " > < H e i g h t > 1 5 0 < / H e i g h t > < I s E x p a n d e d > t r u e < / I s E x p a n d e d > < L a y e d O u t > t r u e < / L a y e d O u t > < L e f t > 1 1 0 5 . 8 0 7 6 2 1 1 3 5 3 3 1 6 < / L e f t > < T a b I n d e x > 2 < / T a b I n d e x > < T o p > 6 8 < / T o p > < W i d t h > 2 0 0 < / W i d t h > < / a : V a l u e > < / a : K e y V a l u e O f D i a g r a m O b j e c t K e y a n y T y p e z b w N T n L X > < a : K e y V a l u e O f D i a g r a m O b j e c t K e y a n y T y p e z b w N T n L X > < a : K e y > < K e y > T a b l e s \ P r o d u c t _ S u b c a t e g o r i e s \ C o l u m n s \ P r o d u c t S u b c a t e g o r y K e y < / K e y > < / a : K e y > < a : V a l u e   i : t y p e = " D i a g r a m D i s p l a y N o d e V i e w S t a t e " > < H e i g h t > 1 5 0 < / H e i g h t > < I s E x p a n d e d > t r u e < / I s E x p a n d e d > < W i d t h > 2 0 0 < / W i d t h > < / a : V a l u e > < / a : K e y V a l u e O f D i a g r a m O b j e c t K e y a n y T y p e z b w N T n L X > < a : K e y V a l u e O f D i a g r a m O b j e c t K e y a n y T y p e z b w N T n L X > < a : K e y > < K e y > T a b l e s \ P r o d u c t _ S u b c a t e g o r i e s \ C o l u m n s \ S u b c a t e g o r y N a m e < / K e y > < / a : K e y > < a : V a l u e   i : t y p e = " D i a g r a m D i s p l a y N o d e V i e w S t a t e " > < H e i g h t > 1 5 0 < / H e i g h t > < I s E x p a n d e d > t r u e < / I s E x p a n d e d > < W i d t h > 2 0 0 < / W i d t h > < / a : V a l u e > < / a : K e y V a l u e O f D i a g r a m O b j e c t K e y a n y T y p e z b w N T n L X > < a : K e y V a l u e O f D i a g r a m O b j e c t K e y a n y T y p e z b w N T n L X > < a : K e y > < K e y > T a b l e s \ P r o d u c t _ S u b c a t e g o r i e s \ C o l u m n s \ P r o d u c t C a t e g o r y K e y < / K e y > < / a : K e y > < a : V a l u e   i : t y p e = " D i a g r a m D i s p l a y N o d e V i e w S t a t e " > < H e i g h t > 1 5 0 < / H e i g h t > < I s E x p a n d e d > t r u e < / I s E x p a n d e d > < W i d t h > 2 0 0 < / W i d t h > < / a : V a l u e > < / a : K e y V a l u e O f D i a g r a m O b j e c t K e y a n y T y p e z b w N T n L X > < a : K e y V a l u e O f D i a g r a m O b j e c t K e y a n y T y p e z b w N T n L X > < a : K e y > < K e y > T a b l e s \ R e t u r n s < / K e y > < / a : K e y > < a : V a l u e   i : t y p e = " D i a g r a m D i s p l a y N o d e V i e w S t a t e " > < H e i g h t > 2 2 9 < / H e i g h t > < I s E x p a n d e d > t r u e < / I s E x p a n d e d > < L a y e d O u t > t r u e < / L a y e d O u t > < L e f t > 9 8 3 . 7 1 1 4 3 1 7 0 2 9 9 7 2 9 < / L e f t > < T a b I n d e x > 3 < / T a b I n d e x > < T o p > 2 4 0 < / T o p > < W i d t h > 2 3 2 < / W i d t h > < / a : V a l u e > < / a : K e y V a l u e O f D i a g r a m O b j e c t K e y a n y T y p e z b w N T n L X > < a : K e y V a l u e O f D i a g r a m O b j e c t K e y a n y T y p e z b w N T n L X > < a : K e y > < K e y > T a b l e s \ R e t u r n s \ C o l u m n s \ R e t u r n D a t e < / K e y > < / a : K e y > < a : V a l u e   i : t y p e = " D i a g r a m D i s p l a y N o d e V i e w S t a t e " > < H e i g h t > 1 5 0 < / H e i g h t > < I s E x p a n d e d > t r u e < / I s E x p a n d e d > < W i d t h > 2 0 0 < / W i d t h > < / a : V a l u e > < / a : K e y V a l u e O f D i a g r a m O b j e c t K e y a n y T y p e z b w N T n L X > < a : K e y V a l u e O f D i a g r a m O b j e c t K e y a n y T y p e z b w N T n L X > < a : K e y > < K e y > T a b l e s \ R e t u r n s \ C o l u m n s \ T e r r i t o r y K e y < / K e y > < / a : K e y > < a : V a l u e   i : t y p e = " D i a g r a m D i s p l a y N o d e V i e w S t a t e " > < H e i g h t > 1 5 0 < / H e i g h t > < I s E x p a n d e d > t r u e < / I s E x p a n d e d > < W i d t h > 2 0 0 < / W i d t h > < / a : V a l u e > < / a : K e y V a l u e O f D i a g r a m O b j e c t K e y a n y T y p e z b w N T n L X > < a : K e y V a l u e O f D i a g r a m O b j e c t K e y a n y T y p e z b w N T n L X > < a : K e y > < K e y > T a b l e s \ R e t u r n s \ C o l u m n s \ P r o d u c t K e y < / K e y > < / a : K e y > < a : V a l u e   i : t y p e = " D i a g r a m D i s p l a y N o d e V i e w S t a t e " > < H e i g h t > 1 5 0 < / H e i g h t > < I s E x p a n d e d > t r u e < / I s E x p a n d e d > < W i d t h > 2 0 0 < / W i d t h > < / a : V a l u e > < / a : K e y V a l u e O f D i a g r a m O b j e c t K e y a n y T y p e z b w N T n L X > < a : K e y V a l u e O f D i a g r a m O b j e c t K e y a n y T y p e z b w N T n L X > < a : K e y > < K e y > T a b l e s \ R e t u r n s \ C o l u m n s \ R e t u r n Q u a n t i t y < / K e y > < / a : K e y > < a : V a l u e   i : t y p e = " D i a g r a m D i s p l a y N o d e V i e w S t a t e " > < H e i g h t > 1 5 0 < / H e i g h t > < I s E x p a n d e d > t r u e < / I s E x p a n d e d > < W i d t h > 2 0 0 < / W i d t h > < / a : V a l u e > < / a : K e y V a l u e O f D i a g r a m O b j e c t K e y a n y T y p e z b w N T n L X > < a : K e y V a l u e O f D i a g r a m O b j e c t K e y a n y T y p e z b w N T n L X > < a : K e y > < K e y > T a b l e s \ T e r r i t o r i e s < / K e y > < / a : K e y > < a : V a l u e   i : t y p e = " D i a g r a m D i s p l a y N o d e V i e w S t a t e " > < H e i g h t > 1 5 0 < / H e i g h t > < I s E x p a n d e d > t r u e < / I s E x p a n d e d > < L a y e d O u t > t r u e < / L a y e d O u t > < L e f t > 1 1 1 6 . 6 1 5 2 4 2 2 7 0 6 6 3 2 < / L e f t > < T a b I n d e x > 7 < / T a b I n d e x > < T o p > 5 2 2 < / T o p > < W i d t h > 2 0 0 < / W i d t h > < / a : V a l u e > < / a : K e y V a l u e O f D i a g r a m O b j e c t K e y a n y T y p e z b w N T n L X > < a : K e y V a l u e O f D i a g r a m O b j e c t K e y a n y T y p e z b w N T n L X > < a : K e y > < K e y > T a b l e s \ T e r r i t o r i e s \ C o l u m n s \ S a l e s T e r r i t o r y K e y < / K e y > < / a : K e y > < a : V a l u e   i : t y p e = " D i a g r a m D i s p l a y N o d e V i e w S t a t e " > < H e i g h t > 1 5 0 < / H e i g h t > < I s E x p a n d e d > t r u e < / I s E x p a n d e d > < W i d t h > 2 0 0 < / W i d t h > < / a : V a l u e > < / a : K e y V a l u e O f D i a g r a m O b j e c t K e y a n y T y p e z b w N T n L X > < a : K e y V a l u e O f D i a g r a m O b j e c t K e y a n y T y p e z b w N T n L X > < a : K e y > < K e y > T a b l e s \ T e r r i t o r i e s \ C o l u m n s \ R e g i o n < / K e y > < / a : K e y > < a : V a l u e   i : t y p e = " D i a g r a m D i s p l a y N o d e V i e w S t a t e " > < H e i g h t > 1 5 0 < / H e i g h t > < I s E x p a n d e d > t r u e < / I s E x p a n d e d > < W i d t h > 2 0 0 < / W i d t h > < / a : V a l u e > < / a : K e y V a l u e O f D i a g r a m O b j e c t K e y a n y T y p e z b w N T n L X > < a : K e y V a l u e O f D i a g r a m O b j e c t K e y a n y T y p e z b w N T n L X > < a : K e y > < K e y > T a b l e s \ T e r r i t o r i e s \ C o l u m n s \ C o u n t r y < / K e y > < / a : K e y > < a : V a l u e   i : t y p e = " D i a g r a m D i s p l a y N o d e V i e w S t a t e " > < H e i g h t > 1 5 0 < / H e i g h t > < I s E x p a n d e d > t r u e < / I s E x p a n d e d > < W i d t h > 2 0 0 < / W i d t h > < / a : V a l u e > < / a : K e y V a l u e O f D i a g r a m O b j e c t K e y a n y T y p e z b w N T n L X > < a : K e y V a l u e O f D i a g r a m O b j e c t K e y a n y T y p e z b w N T n L X > < a : K e y > < K e y > T a b l e s \ T e r r i t o r i e s \ C o l u m n s \ C o n t i n e n t < / K e y > < / a : K e y > < a : V a l u e   i : t y p e = " D i a g r a m D i s p l a y N o d e V i e w S t a t e " > < H e i g h t > 1 5 0 < / H e i g h t > < I s E x p a n d e d > t r u e < / I s E x p a n d e d > < W i d t h > 2 0 0 < / W i d t h > < / a : V a l u e > < / a : K e y V a l u e O f D i a g r a m O b j e c t K e y a n y T y p e z b w N T n L X > < a : K e y V a l u e O f D i a g r a m O b j e c t K e y a n y T y p e z b w N T n L X > < a : K e y > < K e y > R e l a t i o n s h i p s \ & l t ; T a b l e s \ A W _ S a l e s \ C o l u m n s \ O r d e r D a t e & g t ; - & l t ; T a b l e s \ C a l e n d a r \ C o l u m n s \ D a t e & g t ; < / K e y > < / a : K e y > < a : V a l u e   i : t y p e = " D i a g r a m D i s p l a y L i n k V i e w S t a t e " > < A u t o m a t i o n P r o p e r t y H e l p e r T e x t > E n d   p o i n t   1 :   ( 4 5 3 . 5 1 9 0 5 2 4 3 2 3 3 4 , 5 4 6 . 2 5 ) .   E n d   p o i n t   2 :   ( 4 4 6 . 0 0 0 0 0 0 4 3 2 3 3 4 , 6 2 0 . 7 5 )   < / A u t o m a t i o n P r o p e r t y H e l p e r T e x t > < L a y e d O u t > t r u e < / L a y e d O u t > < P o i n t s   x m l n s : b = " h t t p : / / s c h e m a s . d a t a c o n t r a c t . o r g / 2 0 0 4 / 0 7 / S y s t e m . W i n d o w s " > < b : P o i n t > < b : _ x > 4 5 3 . 5 1 9 0 5 2 4 3 2 3 3 4 0 9 < / b : _ x > < b : _ y > 5 4 6 . 2 5 < / b : _ y > < / b : P o i n t > < b : P o i n t > < b : _ x > 4 5 3 . 5 1 9 0 5 2 4 3 2 3 3 4 0 9 < / b : _ x > < b : _ y > 5 8 1 . 5 < / b : _ y > < / b : P o i n t > < b : P o i n t > < b : _ x > 4 5 1 . 5 1 9 0 5 2 4 3 2 3 3 4 0 9 < / b : _ x > < b : _ y > 5 8 3 . 5 < / b : _ y > < / b : P o i n t > < b : P o i n t > < b : _ x > 4 4 8 . 0 0 0 0 0 0 4 3 2 3 3 4 1 < / b : _ x > < b : _ y > 5 8 3 . 5 < / b : _ y > < / b : P o i n t > < b : P o i n t > < b : _ x > 4 4 6 . 0 0 0 0 0 0 4 3 2 3 3 4 1 < / b : _ x > < b : _ y > 5 8 5 . 5 < / b : _ y > < / b : P o i n t > < b : P o i n t > < b : _ x > 4 4 6 . 0 0 0 0 0 0 4 3 2 3 3 4 1 < / b : _ x > < b : _ y > 6 2 0 . 7 5 < / b : _ y > < / b : P o i n t > < / P o i n t s > < / a : V a l u e > < / a : K e y V a l u e O f D i a g r a m O b j e c t K e y a n y T y p e z b w N T n L X > < a : K e y V a l u e O f D i a g r a m O b j e c t K e y a n y T y p e z b w N T n L X > < a : K e y > < K e y > R e l a t i o n s h i p s \ & l t ; T a b l e s \ A W _ S a l e s \ C o l u m n s \ O r d e r D a t e & g t ; - & l t ; T a b l e s \ C a l e n d a r \ C o l u m n s \ D a t e & g t ; \ F K < / K e y > < / a : K e y > < a : V a l u e   i : t y p e = " D i a g r a m D i s p l a y L i n k E n d p o i n t V i e w S t a t e " > < H e i g h t > 1 6 < / H e i g h t > < L a b e l L o c a t i o n   x m l n s : b = " h t t p : / / s c h e m a s . d a t a c o n t r a c t . o r g / 2 0 0 4 / 0 7 / S y s t e m . W i n d o w s " > < b : _ x > 4 4 5 . 5 1 9 0 5 2 4 3 2 3 3 4 0 9 < / b : _ x > < b : _ y > 5 3 0 . 2 5 < / b : _ y > < / L a b e l L o c a t i o n > < L o c a t i o n   x m l n s : b = " h t t p : / / s c h e m a s . d a t a c o n t r a c t . o r g / 2 0 0 4 / 0 7 / S y s t e m . W i n d o w s " > < b : _ x > 4 5 3 . 5 1 9 0 5 2 4 3 2 3 3 4 0 9 < / b : _ x > < b : _ y > 5 3 0 . 2 5 < / b : _ y > < / L o c a t i o n > < S h a p e R o t a t e A n g l e > 9 0 < / S h a p e R o t a t e A n g l e > < W i d t h > 1 6 < / W i d t h > < / a : V a l u e > < / a : K e y V a l u e O f D i a g r a m O b j e c t K e y a n y T y p e z b w N T n L X > < a : K e y V a l u e O f D i a g r a m O b j e c t K e y a n y T y p e z b w N T n L X > < a : K e y > < K e y > R e l a t i o n s h i p s \ & l t ; T a b l e s \ A W _ S a l e s \ C o l u m n s \ O r d e r D a t e & g t ; - & l t ; T a b l e s \ C a l e n d a r \ C o l u m n s \ D a t e & g t ; \ P K < / K e y > < / a : K e y > < a : V a l u e   i : t y p e = " D i a g r a m D i s p l a y L i n k E n d p o i n t V i e w S t a t e " > < H e i g h t > 1 6 < / H e i g h t > < L a b e l L o c a t i o n   x m l n s : b = " h t t p : / / s c h e m a s . d a t a c o n t r a c t . o r g / 2 0 0 4 / 0 7 / S y s t e m . W i n d o w s " > < b : _ x > 4 3 8 . 0 0 0 0 0 0 4 3 2 3 3 4 1 < / b : _ x > < b : _ y > 6 2 0 . 7 5 < / b : _ y > < / L a b e l L o c a t i o n > < L o c a t i o n   x m l n s : b = " h t t p : / / s c h e m a s . d a t a c o n t r a c t . o r g / 2 0 0 4 / 0 7 / S y s t e m . W i n d o w s " > < b : _ x > 4 4 6 . 0 0 0 0 0 0 4 3 2 3 3 4 1 < / b : _ x > < b : _ y > 6 3 6 . 7 5 < / b : _ y > < / L o c a t i o n > < S h a p e R o t a t e A n g l e > 2 7 0 < / S h a p e R o t a t e A n g l e > < W i d t h > 1 6 < / W i d t h > < / a : V a l u e > < / a : K e y V a l u e O f D i a g r a m O b j e c t K e y a n y T y p e z b w N T n L X > < a : K e y V a l u e O f D i a g r a m O b j e c t K e y a n y T y p e z b w N T n L X > < a : K e y > < K e y > R e l a t i o n s h i p s \ & l t ; T a b l e s \ A W _ S a l e s \ C o l u m n s \ O r d e r D a t e & g t ; - & l t ; T a b l e s \ C a l e n d a r \ C o l u m n s \ D a t e & g t ; \ C r o s s F i l t e r < / K e y > < / a : K e y > < a : V a l u e   i : t y p e = " D i a g r a m D i s p l a y L i n k C r o s s F i l t e r V i e w S t a t e " > < P o i n t s   x m l n s : b = " h t t p : / / s c h e m a s . d a t a c o n t r a c t . o r g / 2 0 0 4 / 0 7 / S y s t e m . W i n d o w s " > < b : P o i n t > < b : _ x > 4 5 3 . 5 1 9 0 5 2 4 3 2 3 3 4 0 9 < / b : _ x > < b : _ y > 5 4 6 . 2 5 < / b : _ y > < / b : P o i n t > < b : P o i n t > < b : _ x > 4 5 3 . 5 1 9 0 5 2 4 3 2 3 3 4 0 9 < / b : _ x > < b : _ y > 5 8 1 . 5 < / b : _ y > < / b : P o i n t > < b : P o i n t > < b : _ x > 4 5 1 . 5 1 9 0 5 2 4 3 2 3 3 4 0 9 < / b : _ x > < b : _ y > 5 8 3 . 5 < / b : _ y > < / b : P o i n t > < b : P o i n t > < b : _ x > 4 4 8 . 0 0 0 0 0 0 4 3 2 3 3 4 1 < / b : _ x > < b : _ y > 5 8 3 . 5 < / b : _ y > < / b : P o i n t > < b : P o i n t > < b : _ x > 4 4 6 . 0 0 0 0 0 0 4 3 2 3 3 4 1 < / b : _ x > < b : _ y > 5 8 5 . 5 < / b : _ y > < / b : P o i n t > < b : P o i n t > < b : _ x > 4 4 6 . 0 0 0 0 0 0 4 3 2 3 3 4 1 < / b : _ x > < b : _ y > 6 2 0 . 7 5 < / b : _ y > < / b : P o i n t > < / P o i n t s > < / a : V a l u e > < / a : K e y V a l u e O f D i a g r a m O b j e c t K e y a n y T y p e z b w N T n L X > < a : K e y V a l u e O f D i a g r a m O b j e c t K e y a n y T y p e z b w N T n L X > < a : K e y > < K e y > R e l a t i o n s h i p s \ & l t ; T a b l e s \ A W _ S a l e s \ C o l u m n s \ P r o d u c t K e y & g t ; - & l t ; T a b l e s \ P r o d u c t s \ C o l u m n s \ P r o d u c t K e y & g t ; < / K e y > < / a : K e y > < a : V a l u e   i : t y p e = " D i a g r a m D i s p l a y L i n k V i e w S t a t e " > < A u t o m a t i o n P r o p e r t y H e l p e r T e x t > E n d   p o i n t   1 :   ( 5 9 8 . 5 1 9 0 5 2 8 3 8 3 2 9 , 3 2 4 . 7 5 ) .   E n d   p o i n t   2 :   ( 6 1 1 , 2 5 4 . 7 5 )   < / A u t o m a t i o n P r o p e r t y H e l p e r T e x t > < L a y e d O u t > t r u e < / L a y e d O u t > < P o i n t s   x m l n s : b = " h t t p : / / s c h e m a s . d a t a c o n t r a c t . o r g / 2 0 0 4 / 0 7 / S y s t e m . W i n d o w s " > < b : P o i n t > < b : _ x > 5 9 8 . 5 1 9 0 5 2 8 3 8 3 2 9 3 4 < / b : _ x > < b : _ y > 3 2 4 . 7 5 < / b : _ y > < / b : P o i n t > < b : P o i n t > < b : _ x > 6 0 2 . 7 5 9 5 2 6 4 3 2 3 3 4 < / b : _ x > < b : _ y > 3 2 4 . 7 5 < / b : _ y > < / b : P o i n t > < b : P o i n t > < b : _ x > 6 0 4 . 7 5 9 5 2 6 4 3 2 3 3 4 < / b : _ x > < b : _ y > 3 2 2 . 7 5 < / b : _ y > < / b : P o i n t > < b : P o i n t > < b : _ x > 6 0 4 . 7 5 9 5 2 6 4 3 2 3 3 4 < / b : _ x > < b : _ y > 2 5 6 . 7 5 < / b : _ y > < / b : P o i n t > < b : P o i n t > < b : _ x > 6 0 6 . 7 5 9 5 2 6 4 3 2 3 3 4 < / b : _ x > < b : _ y > 2 5 4 . 7 5 < / b : _ y > < / b : P o i n t > < b : P o i n t > < b : _ x > 6 1 1 < / b : _ x > < b : _ y > 2 5 4 . 7 5 < / b : _ y > < / b : P o i n t > < / P o i n t s > < / a : V a l u e > < / a : K e y V a l u e O f D i a g r a m O b j e c t K e y a n y T y p e z b w N T n L X > < a : K e y V a l u e O f D i a g r a m O b j e c t K e y a n y T y p e z b w N T n L X > < a : K e y > < K e y > R e l a t i o n s h i p s \ & l t ; T a b l e s \ A W _ S a l e s \ C o l u m n s \ P r o d u c t K e y & g t ; - & l t ; T a b l e s \ P r o d u c t s \ C o l u m n s \ P r o d u c t K e y & g t ; \ F K < / K e y > < / a : K e y > < a : V a l u e   i : t y p e = " D i a g r a m D i s p l a y L i n k E n d p o i n t V i e w S t a t e " > < H e i g h t > 1 6 < / H e i g h t > < L a b e l L o c a t i o n   x m l n s : b = " h t t p : / / s c h e m a s . d a t a c o n t r a c t . o r g / 2 0 0 4 / 0 7 / S y s t e m . W i n d o w s " > < b : _ x > 5 8 2 . 5 1 9 0 5 2 8 3 8 3 2 9 3 4 < / b : _ x > < b : _ y > 3 1 6 . 7 5 < / b : _ y > < / L a b e l L o c a t i o n > < L o c a t i o n   x m l n s : b = " h t t p : / / s c h e m a s . d a t a c o n t r a c t . o r g / 2 0 0 4 / 0 7 / S y s t e m . W i n d o w s " > < b : _ x > 5 8 2 . 5 1 9 0 5 2 8 3 8 3 2 9 3 4 < / b : _ x > < b : _ y > 3 2 4 . 7 5 < / b : _ y > < / L o c a t i o n > < S h a p e R o t a t e A n g l e > 3 6 0 < / S h a p e R o t a t e A n g l e > < W i d t h > 1 6 < / W i d t h > < / a : V a l u e > < / a : K e y V a l u e O f D i a g r a m O b j e c t K e y a n y T y p e z b w N T n L X > < a : K e y V a l u e O f D i a g r a m O b j e c t K e y a n y T y p e z b w N T n L X > < a : K e y > < K e y > R e l a t i o n s h i p s \ & l t ; T a b l e s \ A W _ S a l e s \ C o l u m n s \ P r o d u c t K e y & g t ; - & l t ; T a b l e s \ P r o d u c t s \ C o l u m n s \ P r o d u c t K e y & g t ; \ P K < / K e y > < / a : K e y > < a : V a l u e   i : t y p e = " D i a g r a m D i s p l a y L i n k E n d p o i n t V i e w S t a t e " > < H e i g h t > 1 6 < / H e i g h t > < L a b e l L o c a t i o n   x m l n s : b = " h t t p : / / s c h e m a s . d a t a c o n t r a c t . o r g / 2 0 0 4 / 0 7 / S y s t e m . W i n d o w s " > < b : _ x > 6 1 1 < / b : _ x > < b : _ y > 2 4 6 . 7 5 < / b : _ y > < / L a b e l L o c a t i o n > < L o c a t i o n   x m l n s : b = " h t t p : / / s c h e m a s . d a t a c o n t r a c t . o r g / 2 0 0 4 / 0 7 / S y s t e m . W i n d o w s " > < b : _ x > 6 2 7 < / b : _ x > < b : _ y > 2 5 4 . 7 5 < / b : _ y > < / L o c a t i o n > < S h a p e R o t a t e A n g l e > 1 8 0 < / S h a p e R o t a t e A n g l e > < W i d t h > 1 6 < / W i d t h > < / a : V a l u e > < / a : K e y V a l u e O f D i a g r a m O b j e c t K e y a n y T y p e z b w N T n L X > < a : K e y V a l u e O f D i a g r a m O b j e c t K e y a n y T y p e z b w N T n L X > < a : K e y > < K e y > R e l a t i o n s h i p s \ & l t ; T a b l e s \ A W _ S a l e s \ C o l u m n s \ P r o d u c t K e y & g t ; - & l t ; T a b l e s \ P r o d u c t s \ C o l u m n s \ P r o d u c t K e y & g t ; \ C r o s s F i l t e r < / K e y > < / a : K e y > < a : V a l u e   i : t y p e = " D i a g r a m D i s p l a y L i n k C r o s s F i l t e r V i e w S t a t e " > < P o i n t s   x m l n s : b = " h t t p : / / s c h e m a s . d a t a c o n t r a c t . o r g / 2 0 0 4 / 0 7 / S y s t e m . W i n d o w s " > < b : P o i n t > < b : _ x > 5 9 8 . 5 1 9 0 5 2 8 3 8 3 2 9 3 4 < / b : _ x > < b : _ y > 3 2 4 . 7 5 < / b : _ y > < / b : P o i n t > < b : P o i n t > < b : _ x > 6 0 2 . 7 5 9 5 2 6 4 3 2 3 3 4 < / b : _ x > < b : _ y > 3 2 4 . 7 5 < / b : _ y > < / b : P o i n t > < b : P o i n t > < b : _ x > 6 0 4 . 7 5 9 5 2 6 4 3 2 3 3 4 < / b : _ x > < b : _ y > 3 2 2 . 7 5 < / b : _ y > < / b : P o i n t > < b : P o i n t > < b : _ x > 6 0 4 . 7 5 9 5 2 6 4 3 2 3 3 4 < / b : _ x > < b : _ y > 2 5 6 . 7 5 < / b : _ y > < / b : P o i n t > < b : P o i n t > < b : _ x > 6 0 6 . 7 5 9 5 2 6 4 3 2 3 3 4 < / b : _ x > < b : _ y > 2 5 4 . 7 5 < / b : _ y > < / b : P o i n t > < b : P o i n t > < b : _ x > 6 1 1 < / b : _ x > < b : _ y > 2 5 4 . 7 5 < / b : _ y > < / b : P o i n t > < / P o i n t s > < / a : V a l u e > < / a : K e y V a l u e O f D i a g r a m O b j e c t K e y a n y T y p e z b w N T n L X > < a : K e y V a l u e O f D i a g r a m O b j e c t K e y a n y T y p e z b w N T n L X > < a : K e y > < K e y > R e l a t i o n s h i p s \ & l t ; T a b l e s \ R e t u r n s \ C o l u m n s \ P r o d u c t K e y & g t ; - & l t ; T a b l e s \ P r o d u c t s \ C o l u m n s \ P r o d u c t K e y & g t ; < / K e y > < / a : K e y > < a : V a l u e   i : t y p e = " D i a g r a m D i s p l a y L i n k V i e w S t a t e " > < A u t o m a t i o n P r o p e r t y H e l p e r T e x t > E n d   p o i n t   1 :   ( 9 6 7 . 7 1 1 4 3 1 7 0 2 9 9 7 , 3 4 4 . 5 ) .   E n d   p o i n t   2 :   ( 9 0 7 , 2 6 4 . 7 5 )   < / A u t o m a t i o n P r o p e r t y H e l p e r T e x t > < L a y e d O u t > t r u e < / L a y e d O u t > < P o i n t s   x m l n s : b = " h t t p : / / s c h e m a s . d a t a c o n t r a c t . o r g / 2 0 0 4 / 0 7 / S y s t e m . W i n d o w s " > < b : P o i n t > < b : _ x > 9 6 7 . 7 1 1 4 3 1 7 0 2 9 9 7 2 9 < / b : _ x > < b : _ y > 3 4 4 . 5 < / b : _ y > < / b : P o i n t > < b : P o i n t > < b : _ x > 9 3 9 . 3 5 5 7 1 5 9 3 2 3 3 4 0 8 < / b : _ x > < b : _ y > 3 4 4 . 5 < / b : _ y > < / b : P o i n t > < b : P o i n t > < b : _ x > 9 3 7 . 3 5 5 7 1 5 9 3 2 3 3 4 0 8 < / b : _ x > < b : _ y > 3 4 2 . 5 < / b : _ y > < / b : P o i n t > < b : P o i n t > < b : _ x > 9 3 7 . 3 5 5 7 1 5 9 3 2 3 3 4 0 8 < / b : _ x > < b : _ y > 2 6 6 . 7 5 < / b : _ y > < / b : P o i n t > < b : P o i n t > < b : _ x > 9 3 5 . 3 5 5 7 1 5 9 3 2 3 3 4 0 8 < / b : _ x > < b : _ y > 2 6 4 . 7 5 < / b : _ y > < / b : P o i n t > < b : P o i n t > < b : _ x > 9 0 7 < / b : _ x > < b : _ y > 2 6 4 . 7 5 < / b : _ y > < / b : P o i n t > < / P o i n t s > < / a : V a l u e > < / a : K e y V a l u e O f D i a g r a m O b j e c t K e y a n y T y p e z b w N T n L X > < a : K e y V a l u e O f D i a g r a m O b j e c t K e y a n y T y p e z b w N T n L X > < a : K e y > < K e y > R e l a t i o n s h i p s \ & l t ; T a b l e s \ R e t u r n s \ C o l u m n s \ P r o d u c t K e y & g t ; - & l t ; T a b l e s \ P r o d u c t s \ C o l u m n s \ P r o d u c t K e y & g t ; \ F K < / K e y > < / a : K e y > < a : V a l u e   i : t y p e = " D i a g r a m D i s p l a y L i n k E n d p o i n t V i e w S t a t e " > < H e i g h t > 1 6 < / H e i g h t > < L a b e l L o c a t i o n   x m l n s : b = " h t t p : / / s c h e m a s . d a t a c o n t r a c t . o r g / 2 0 0 4 / 0 7 / S y s t e m . W i n d o w s " > < b : _ x > 9 6 7 . 7 1 1 4 3 1 7 0 2 9 9 7 2 9 < / b : _ x > < b : _ y > 3 3 6 . 5 < / b : _ y > < / L a b e l L o c a t i o n > < L o c a t i o n   x m l n s : b = " h t t p : / / s c h e m a s . d a t a c o n t r a c t . o r g / 2 0 0 4 / 0 7 / S y s t e m . W i n d o w s " > < b : _ x > 9 8 3 . 7 1 1 4 3 1 7 0 2 9 9 7 2 9 < / b : _ x > < b : _ y > 3 4 4 . 5 < / b : _ y > < / L o c a t i o n > < S h a p e R o t a t e A n g l e > 1 8 0 < / S h a p e R o t a t e A n g l e > < W i d t h > 1 6 < / W i d t h > < / a : V a l u e > < / a : K e y V a l u e O f D i a g r a m O b j e c t K e y a n y T y p e z b w N T n L X > < a : K e y V a l u e O f D i a g r a m O b j e c t K e y a n y T y p e z b w N T n L X > < a : K e y > < K e y > R e l a t i o n s h i p s \ & l t ; T a b l e s \ R e t u r n s \ C o l u m n s \ P r o d u c t K e y & g t ; - & l t ; T a b l e s \ P r o d u c t s \ C o l u m n s \ P r o d u c t K e y & g t ; \ P K < / K e y > < / a : K e y > < a : V a l u e   i : t y p e = " D i a g r a m D i s p l a y L i n k E n d p o i n t V i e w S t a t e " > < H e i g h t > 1 6 < / H e i g h t > < L a b e l L o c a t i o n   x m l n s : b = " h t t p : / / s c h e m a s . d a t a c o n t r a c t . o r g / 2 0 0 4 / 0 7 / S y s t e m . W i n d o w s " > < b : _ x > 8 9 1 < / b : _ x > < b : _ y > 2 5 6 . 7 5 < / b : _ y > < / L a b e l L o c a t i o n > < L o c a t i o n   x m l n s : b = " h t t p : / / s c h e m a s . d a t a c o n t r a c t . o r g / 2 0 0 4 / 0 7 / S y s t e m . W i n d o w s " > < b : _ x > 8 9 1 < / b : _ x > < b : _ y > 2 6 4 . 7 5 < / b : _ y > < / L o c a t i o n > < S h a p e R o t a t e A n g l e > 3 6 0 < / S h a p e R o t a t e A n g l e > < W i d t h > 1 6 < / W i d t h > < / a : V a l u e > < / a : K e y V a l u e O f D i a g r a m O b j e c t K e y a n y T y p e z b w N T n L X > < a : K e y V a l u e O f D i a g r a m O b j e c t K e y a n y T y p e z b w N T n L X > < a : K e y > < K e y > R e l a t i o n s h i p s \ & l t ; T a b l e s \ R e t u r n s \ C o l u m n s \ P r o d u c t K e y & g t ; - & l t ; T a b l e s \ P r o d u c t s \ C o l u m n s \ P r o d u c t K e y & g t ; \ C r o s s F i l t e r < / K e y > < / a : K e y > < a : V a l u e   i : t y p e = " D i a g r a m D i s p l a y L i n k C r o s s F i l t e r V i e w S t a t e " > < P o i n t s   x m l n s : b = " h t t p : / / s c h e m a s . d a t a c o n t r a c t . o r g / 2 0 0 4 / 0 7 / S y s t e m . W i n d o w s " > < b : P o i n t > < b : _ x > 9 6 7 . 7 1 1 4 3 1 7 0 2 9 9 7 2 9 < / b : _ x > < b : _ y > 3 4 4 . 5 < / b : _ y > < / b : P o i n t > < b : P o i n t > < b : _ x > 9 3 9 . 3 5 5 7 1 5 9 3 2 3 3 4 0 8 < / b : _ x > < b : _ y > 3 4 4 . 5 < / b : _ y > < / b : P o i n t > < b : P o i n t > < b : _ x > 9 3 7 . 3 5 5 7 1 5 9 3 2 3 3 4 0 8 < / b : _ x > < b : _ y > 3 4 2 . 5 < / b : _ y > < / b : P o i n t > < b : P o i n t > < b : _ x > 9 3 7 . 3 5 5 7 1 5 9 3 2 3 3 4 0 8 < / b : _ x > < b : _ y > 2 6 6 . 7 5 < / b : _ y > < / b : P o i n t > < b : P o i n t > < b : _ x > 9 3 5 . 3 5 5 7 1 5 9 3 2 3 3 4 0 8 < / b : _ x > < b : _ y > 2 6 4 . 7 5 < / b : _ y > < / b : P o i n t > < b : P o i n t > < b : _ x > 9 0 7 < / b : _ x > < b : _ y > 2 6 4 . 7 5 < / b : _ y > < / b : P o i n t > < / P o i n t s > < / a : V a l u e > < / a : K e y V a l u e O f D i a g r a m O b j e c t K e y a n y T y p e z b w N T n L X > < a : K e y V a l u e O f D i a g r a m O b j e c t K e y a n y T y p e z b w N T n L X > < a : K e y > < K e y > R e l a t i o n s h i p s \ & l t ; T a b l e s \ A W _ S a l e s \ C o l u m n s \ C u s t o m e r K e y & g t ; - & l t ; T a b l e s \ C u s t o m e r s \ C o l u m n s \ C u s t o m e r K e y & g t ; < / K e y > < / a : K e y > < a : V a l u e   i : t y p e = " D i a g r a m D i s p l a y L i n k V i e w S t a t e " > < A u t o m a t i o n P r o p e r t y H e l p e r T e x t > E n d   p o i n t   1 :   ( 4 7 5 . 5 1 9 0 5 2 4 3 2 3 3 4 , 5 4 6 . 6 2 5 ) .   E n d   p o i n t   2 :   ( 9 7 3 . 0 0 0 0 0 0 4 3 2 3 3 4 , 5 4 6 . 6 2 5 )   < / A u t o m a t i o n P r o p e r t y H e l p e r T e x t > < L a y e d O u t > t r u e < / L a y e d O u t > < P o i n t s   x m l n s : b = " h t t p : / / s c h e m a s . d a t a c o n t r a c t . o r g / 2 0 0 4 / 0 7 / S y s t e m . W i n d o w s " > < b : P o i n t > < b : _ x > 4 7 5 . 5 1 9 0 5 2 4 3 2 3 3 4 0 9 < / b : _ x > < b : _ y > 5 4 6 . 6 2 5 < / b : _ y > < / b : P o i n t > < b : P o i n t > < b : _ x > 9 7 3 . 0 0 0 0 0 0 4 3 2 3 3 4 < / b : _ x > < b : _ y > 5 4 6 . 6 2 5 < / b : _ y > < / b : P o i n t > < / P o i n t s > < / a : V a l u e > < / a : K e y V a l u e O f D i a g r a m O b j e c t K e y a n y T y p e z b w N T n L X > < a : K e y V a l u e O f D i a g r a m O b j e c t K e y a n y T y p e z b w N T n L X > < a : K e y > < K e y > R e l a t i o n s h i p s \ & l t ; T a b l e s \ A W _ S a l e s \ C o l u m n s \ C u s t o m e r K e y & g t ; - & l t ; T a b l e s \ C u s t o m e r s \ C o l u m n s \ C u s t o m e r K e y & g t ; \ F K < / K e y > < / a : K e y > < a : V a l u e   i : t y p e = " D i a g r a m D i s p l a y L i n k E n d p o i n t V i e w S t a t e " > < H e i g h t > 1 6 < / H e i g h t > < L a b e l L o c a t i o n   x m l n s : b = " h t t p : / / s c h e m a s . d a t a c o n t r a c t . o r g / 2 0 0 4 / 0 7 / S y s t e m . W i n d o w s " > < b : _ x > 4 6 7 . 5 1 9 0 5 2 4 3 2 3 3 4 0 9 < / b : _ x > < b : _ y > 5 3 0 . 6 2 5 < / b : _ y > < / L a b e l L o c a t i o n > < L o c a t i o n   x m l n s : b = " h t t p : / / s c h e m a s . d a t a c o n t r a c t . o r g / 2 0 0 4 / 0 7 / S y s t e m . W i n d o w s " > < b : _ x > 4 7 3 . 5 1 9 0 5 2 4 3 2 3 3 4 0 9 < / b : _ x > < b : _ y > 5 3 0 . 2 5 < / b : _ y > < / L o c a t i o n > < S h a p e R o t a t e A n g l e > 8 3 . 0 3 6 5 3 1 4 7 3 5 1 1 9 5 7 < / S h a p e R o t a t e A n g l e > < W i d t h > 1 6 < / W i d t h > < / a : V a l u e > < / a : K e y V a l u e O f D i a g r a m O b j e c t K e y a n y T y p e z b w N T n L X > < a : K e y V a l u e O f D i a g r a m O b j e c t K e y a n y T y p e z b w N T n L X > < a : K e y > < K e y > R e l a t i o n s h i p s \ & l t ; T a b l e s \ A W _ S a l e s \ C o l u m n s \ C u s t o m e r K e y & g t ; - & l t ; T a b l e s \ C u s t o m e r s \ C o l u m n s \ C u s t o m e r K e y & g t ; \ P K < / K e y > < / a : K e y > < a : V a l u e   i : t y p e = " D i a g r a m D i s p l a y L i n k E n d p o i n t V i e w S t a t e " > < H e i g h t > 1 6 < / H e i g h t > < L a b e l L o c a t i o n   x m l n s : b = " h t t p : / / s c h e m a s . d a t a c o n t r a c t . o r g / 2 0 0 4 / 0 7 / S y s t e m . W i n d o w s " > < b : _ x > 9 6 5 . 0 0 0 0 0 0 4 3 2 3 3 4 < / b : _ x > < b : _ y > 5 4 6 . 6 2 5 < / b : _ y > < / L a b e l L o c a t i o n > < L o c a t i o n   x m l n s : b = " h t t p : / / s c h e m a s . d a t a c o n t r a c t . o r g / 2 0 0 4 / 0 7 / S y s t e m . W i n d o w s " > < b : _ x > 9 7 5 . 0 0 0 0 0 0 4 3 2 3 3 4 < / b : _ x > < b : _ y > 5 6 3 < / b : _ y > < / L o c a t i o n > < S h a p e R o t a t e A n g l e > 2 6 3 . 0 3 6 5 3 1 4 7 3 5 1 1 9 6 < / S h a p e R o t a t e A n g l e > < W i d t h > 1 6 < / W i d t h > < / a : V a l u e > < / a : K e y V a l u e O f D i a g r a m O b j e c t K e y a n y T y p e z b w N T n L X > < a : K e y V a l u e O f D i a g r a m O b j e c t K e y a n y T y p e z b w N T n L X > < a : K e y > < K e y > R e l a t i o n s h i p s \ & l t ; T a b l e s \ A W _ S a l e s \ C o l u m n s \ C u s t o m e r K e y & g t ; - & l t ; T a b l e s \ C u s t o m e r s \ C o l u m n s \ C u s t o m e r K e y & g t ; \ C r o s s F i l t e r < / K e y > < / a : K e y > < a : V a l u e   i : t y p e = " D i a g r a m D i s p l a y L i n k C r o s s F i l t e r V i e w S t a t e " > < P o i n t s   x m l n s : b = " h t t p : / / s c h e m a s . d a t a c o n t r a c t . o r g / 2 0 0 4 / 0 7 / S y s t e m . W i n d o w s " > < b : P o i n t > < b : _ x > 4 7 5 . 5 1 9 0 5 2 4 3 2 3 3 4 0 9 < / b : _ x > < b : _ y > 5 4 6 . 6 2 5 < / b : _ y > < / b : P o i n t > < b : P o i n t > < b : _ x > 9 7 3 . 0 0 0 0 0 0 4 3 2 3 3 4 < / b : _ x > < b : _ y > 5 4 6 . 6 2 5 < / b : _ y > < / b : P o i n t > < / P o i n t s > < / a : V a l u e > < / a : K e y V a l u e O f D i a g r a m O b j e c t K e y a n y T y p e z b w N T n L X > < a : K e y V a l u e O f D i a g r a m O b j e c t K e y a n y T y p e z b w N T n L X > < a : K e y > < K e y > R e l a t i o n s h i p s \ & l t ; T a b l e s \ A W _ S a l e s \ C o l u m n s \ T e r r i t o r y K e y & g t ; - & l t ; T a b l e s \ T e r r i t o r i e s \ C o l u m n s \ S a l e s T e r r i t o r y K e y & g t ; < / K e y > < / a : K e y > < a : V a l u e   i : t y p e = " D i a g r a m D i s p l a y L i n k V i e w S t a t e " > < A u t o m a t i o n P r o p e r t y H e l p e r T e x t > E n d   p o i n t   1 :   ( 5 9 8 . 5 1 9 0 5 2 8 3 8 3 2 9 , 3 4 4 . 7 5 ) .   E n d   p o i n t   2 :   ( 1 2 0 6 . 6 1 5 2 4 2 4 3 2 3 3 , 5 0 6 )   < / A u t o m a t i o n P r o p e r t y H e l p e r T e x t > < L a y e d O u t > t r u e < / L a y e d O u t > < P o i n t s   x m l n s : b = " h t t p : / / s c h e m a s . d a t a c o n t r a c t . o r g / 2 0 0 4 / 0 7 / S y s t e m . W i n d o w s " > < b : P o i n t > < b : _ x > 5 9 8 . 5 1 9 0 5 2 8 3 8 3 2 9 3 4 < / b : _ x > < b : _ y > 3 4 4 . 7 5 < / b : _ y > < / b : P o i n t > < b : P o i n t > < b : _ x > 6 0 5 . 5 0 0 0 0 0 4 3 6 8 3 4 0 6 < / b : _ x > < b : _ y > 3 4 4 . 7 5 < / b : _ y > < / b : P o i n t > < b : P o i n t > < b : _ x > 6 0 7 . 5 0 0 0 0 0 4 3 6 8 3 4 0 6 < / b : _ x > < b : _ y > 3 4 6 . 7 5 < / b : _ y > < / b : P o i n t > < b : P o i n t > < b : _ x > 6 0 7 . 5 0 0 0 0 0 4 3 6 8 3 4 0 6 < / b : _ x > < b : _ y > 5 0 0 . 5 < / b : _ y > < / b : P o i n t > < b : P o i n t > < b : _ x > 6 0 9 . 5 0 0 0 0 0 4 3 6 8 3 4 0 6 < / b : _ x > < b : _ y > 5 0 2 . 5 < / b : _ y > < / b : P o i n t > < b : P o i n t > < b : _ x > 1 2 0 4 . 6 1 5 2 4 2 4 3 2 3 3 4 1 < / b : _ x > < b : _ y > 5 0 2 . 5 < / b : _ y > < / b : P o i n t > < b : P o i n t > < b : _ x > 1 2 0 6 . 6 1 5 2 4 2 4 3 2 3 3 4 1 < / b : _ x > < b : _ y > 5 0 4 . 5 < / b : _ y > < / b : P o i n t > < b : P o i n t > < b : _ x > 1 2 0 6 . 6 1 5 2 4 2 4 3 2 3 3 4 1 < / b : _ x > < b : _ y > 5 0 6 < / b : _ y > < / b : P o i n t > < / P o i n t s > < / a : V a l u e > < / a : K e y V a l u e O f D i a g r a m O b j e c t K e y a n y T y p e z b w N T n L X > < a : K e y V a l u e O f D i a g r a m O b j e c t K e y a n y T y p e z b w N T n L X > < a : K e y > < K e y > R e l a t i o n s h i p s \ & l t ; T a b l e s \ A W _ S a l e s \ C o l u m n s \ T e r r i t o r y K e y & g t ; - & l t ; T a b l e s \ T e r r i t o r i e s \ C o l u m n s \ S a l e s T e r r i t o r y K e y & g t ; \ F K < / K e y > < / a : K e y > < a : V a l u e   i : t y p e = " D i a g r a m D i s p l a y L i n k E n d p o i n t V i e w S t a t e " > < H e i g h t > 1 6 < / H e i g h t > < L a b e l L o c a t i o n   x m l n s : b = " h t t p : / / s c h e m a s . d a t a c o n t r a c t . o r g / 2 0 0 4 / 0 7 / S y s t e m . W i n d o w s " > < b : _ x > 5 8 2 . 5 1 9 0 5 2 8 3 8 3 2 9 3 4 < / b : _ x > < b : _ y > 3 3 6 . 7 5 < / b : _ y > < / L a b e l L o c a t i o n > < L o c a t i o n   x m l n s : b = " h t t p : / / s c h e m a s . d a t a c o n t r a c t . o r g / 2 0 0 4 / 0 7 / S y s t e m . W i n d o w s " > < b : _ x > 5 8 2 . 5 1 9 0 5 2 8 3 8 3 2 9 3 4 < / b : _ x > < b : _ y > 3 4 4 . 7 5 < / b : _ y > < / L o c a t i o n > < S h a p e R o t a t e A n g l e > 3 6 0 < / S h a p e R o t a t e A n g l e > < W i d t h > 1 6 < / W i d t h > < / a : V a l u e > < / a : K e y V a l u e O f D i a g r a m O b j e c t K e y a n y T y p e z b w N T n L X > < a : K e y V a l u e O f D i a g r a m O b j e c t K e y a n y T y p e z b w N T n L X > < a : K e y > < K e y > R e l a t i o n s h i p s \ & l t ; T a b l e s \ A W _ S a l e s \ C o l u m n s \ T e r r i t o r y K e y & g t ; - & l t ; T a b l e s \ T e r r i t o r i e s \ C o l u m n s \ S a l e s T e r r i t o r y K e y & g t ; \ P K < / K e y > < / a : K e y > < a : V a l u e   i : t y p e = " D i a g r a m D i s p l a y L i n k E n d p o i n t V i e w S t a t e " > < H e i g h t > 1 6 < / H e i g h t > < L a b e l L o c a t i o n   x m l n s : b = " h t t p : / / s c h e m a s . d a t a c o n t r a c t . o r g / 2 0 0 4 / 0 7 / S y s t e m . W i n d o w s " > < b : _ x > 1 1 9 8 . 6 1 5 2 4 2 4 3 2 3 3 4 1 < / b : _ x > < b : _ y > 5 0 6 < / b : _ y > < / L a b e l L o c a t i o n > < L o c a t i o n   x m l n s : b = " h t t p : / / s c h e m a s . d a t a c o n t r a c t . o r g / 2 0 0 4 / 0 7 / S y s t e m . W i n d o w s " > < b : _ x > 1 2 0 6 . 6 1 5 2 4 2 4 3 2 3 3 4 1 < / b : _ x > < b : _ y > 5 2 2 < / b : _ y > < / L o c a t i o n > < S h a p e R o t a t e A n g l e > 2 7 0 < / S h a p e R o t a t e A n g l e > < W i d t h > 1 6 < / W i d t h > < / a : V a l u e > < / a : K e y V a l u e O f D i a g r a m O b j e c t K e y a n y T y p e z b w N T n L X > < a : K e y V a l u e O f D i a g r a m O b j e c t K e y a n y T y p e z b w N T n L X > < a : K e y > < K e y > R e l a t i o n s h i p s \ & l t ; T a b l e s \ A W _ S a l e s \ C o l u m n s \ T e r r i t o r y K e y & g t ; - & l t ; T a b l e s \ T e r r i t o r i e s \ C o l u m n s \ S a l e s T e r r i t o r y K e y & g t ; \ C r o s s F i l t e r < / K e y > < / a : K e y > < a : V a l u e   i : t y p e = " D i a g r a m D i s p l a y L i n k C r o s s F i l t e r V i e w S t a t e " > < P o i n t s   x m l n s : b = " h t t p : / / s c h e m a s . d a t a c o n t r a c t . o r g / 2 0 0 4 / 0 7 / S y s t e m . W i n d o w s " > < b : P o i n t > < b : _ x > 5 9 8 . 5 1 9 0 5 2 8 3 8 3 2 9 3 4 < / b : _ x > < b : _ y > 3 4 4 . 7 5 < / b : _ y > < / b : P o i n t > < b : P o i n t > < b : _ x > 6 0 5 . 5 0 0 0 0 0 4 3 6 8 3 4 0 6 < / b : _ x > < b : _ y > 3 4 4 . 7 5 < / b : _ y > < / b : P o i n t > < b : P o i n t > < b : _ x > 6 0 7 . 5 0 0 0 0 0 4 3 6 8 3 4 0 6 < / b : _ x > < b : _ y > 3 4 6 . 7 5 < / b : _ y > < / b : P o i n t > < b : P o i n t > < b : _ x > 6 0 7 . 5 0 0 0 0 0 4 3 6 8 3 4 0 6 < / b : _ x > < b : _ y > 5 0 0 . 5 < / b : _ y > < / b : P o i n t > < b : P o i n t > < b : _ x > 6 0 9 . 5 0 0 0 0 0 4 3 6 8 3 4 0 6 < / b : _ x > < b : _ y > 5 0 2 . 5 < / b : _ y > < / b : P o i n t > < b : P o i n t > < b : _ x > 1 2 0 4 . 6 1 5 2 4 2 4 3 2 3 3 4 1 < / b : _ x > < b : _ y > 5 0 2 . 5 < / b : _ y > < / b : P o i n t > < b : P o i n t > < b : _ x > 1 2 0 6 . 6 1 5 2 4 2 4 3 2 3 3 4 1 < / b : _ x > < b : _ y > 5 0 4 . 5 < / b : _ y > < / b : P o i n t > < b : P o i n t > < b : _ x > 1 2 0 6 . 6 1 5 2 4 2 4 3 2 3 3 4 1 < / b : _ x > < b : _ y > 5 0 6 < / b : _ y > < / b : P o i n t > < / P o i n t s > < / a : V a l u e > < / a : K e y V a l u e O f D i a g r a m O b j e c t K e y a n y T y p e z b w N T n L X > < a : K e y V a l u e O f D i a g r a m O b j e c t K e y a n y T y p e z b w N T n L X > < a : K e y > < K e y > R e l a t i o n s h i p s \ & l t ; T a b l e s \ P r o d u c t _ S u b c a t e g o r i e s \ C o l u m n s \ P r o d u c t C a t e g o r y K e y & g t ; - & l t ; T a b l e s \ P r o d u c t _ C a t e g o r i e s \ C o l u m n s \ P r o d u c t C a t e g o r y K e y & g t ; < / K e y > < / a : K e y > < a : V a l u e   i : t y p e = " D i a g r a m D i s p l a y L i n k V i e w S t a t e " > < A u t o m a t i o n P r o p e r t y H e l p e r T e x t > E n d   p o i n t   1 :   ( 1 3 2 1 . 8 0 7 6 2 1 1 3 5 3 3 , 1 4 3 ) .   E n d   p o i n t   2 :   ( 1 3 4 4 . 9 0 3 8 1 0 5 6 7 6 7 , 2 8 8 )   < / A u t o m a t i o n P r o p e r t y H e l p e r T e x t > < L a y e d O u t > t r u e < / L a y e d O u t > < P o i n t s   x m l n s : b = " h t t p : / / s c h e m a s . d a t a c o n t r a c t . o r g / 2 0 0 4 / 0 7 / S y s t e m . W i n d o w s " > < b : P o i n t > < b : _ x > 1 3 2 1 . 8 0 7 6 2 1 1 3 5 3 3 1 6 < / b : _ x > < b : _ y > 1 4 3 < / b : _ y > < / b : P o i n t > < b : P o i n t > < b : _ x > 1 3 3 1 . 3 5 5 7 1 5 9 3 2 3 3 4 1 < / b : _ x > < b : _ y > 1 4 3 < / b : _ y > < / b : P o i n t > < b : P o i n t > < b : _ x > 1 3 3 3 . 3 5 5 7 1 5 9 3 2 3 3 4 1 < / b : _ x > < b : _ y > 1 4 5 < / b : _ y > < / b : P o i n t > < b : P o i n t > < b : _ x > 1 3 3 3 . 3 5 5 7 1 5 9 3 2 3 3 4 1 < / b : _ x > < b : _ y > 2 8 6 < / b : _ y > < / b : P o i n t > < b : P o i n t > < b : _ x > 1 3 3 5 . 3 5 5 7 1 5 9 3 2 3 3 4 1 < / b : _ x > < b : _ y > 2 8 8 < / b : _ y > < / b : P o i n t > < b : P o i n t > < b : _ x > 1 3 4 4 . 9 0 3 8 1 0 5 6 7 6 6 5 9 < / b : _ x > < b : _ y > 2 8 8 < / b : _ y > < / b : P o i n t > < / P o i n t s > < / a : V a l u e > < / a : K e y V a l u e O f D i a g r a m O b j e c t K e y a n y T y p e z b w N T n L X > < a : K e y V a l u e O f D i a g r a m O b j e c t K e y a n y T y p e z b w N T n L X > < a : K e y > < K e y > R e l a t i o n s h i p s \ & l t ; T a b l e s \ P r o d u c t _ S u b c a t e g o r i e s \ C o l u m n s \ P r o d u c t C a t e g o r y K e y & g t ; - & l t ; T a b l e s \ P r o d u c t _ C a t e g o r i e s \ C o l u m n s \ P r o d u c t C a t e g o r y K e y & g t ; \ F K < / K e y > < / a : K e y > < a : V a l u e   i : t y p e = " D i a g r a m D i s p l a y L i n k E n d p o i n t V i e w S t a t e " > < H e i g h t > 1 6 < / H e i g h t > < L a b e l L o c a t i o n   x m l n s : b = " h t t p : / / s c h e m a s . d a t a c o n t r a c t . o r g / 2 0 0 4 / 0 7 / S y s t e m . W i n d o w s " > < b : _ x > 1 3 0 5 . 8 0 7 6 2 1 1 3 5 3 3 1 6 < / b : _ x > < b : _ y > 1 3 5 < / b : _ y > < / L a b e l L o c a t i o n > < L o c a t i o n   x m l n s : b = " h t t p : / / s c h e m a s . d a t a c o n t r a c t . o r g / 2 0 0 4 / 0 7 / S y s t e m . W i n d o w s " > < b : _ x > 1 3 0 5 . 8 0 7 6 2 1 1 3 5 3 3 1 6 < / b : _ x > < b : _ y > 1 4 3 < / b : _ y > < / L o c a t i o n > < S h a p e R o t a t e A n g l e > 3 6 0 < / S h a p e R o t a t e A n g l e > < W i d t h > 1 6 < / W i d t h > < / a : V a l u e > < / a : K e y V a l u e O f D i a g r a m O b j e c t K e y a n y T y p e z b w N T n L X > < a : K e y V a l u e O f D i a g r a m O b j e c t K e y a n y T y p e z b w N T n L X > < a : K e y > < K e y > R e l a t i o n s h i p s \ & l t ; T a b l e s \ P r o d u c t _ S u b c a t e g o r i e s \ C o l u m n s \ P r o d u c t C a t e g o r y K e y & g t ; - & l t ; T a b l e s \ P r o d u c t _ C a t e g o r i e s \ C o l u m n s \ P r o d u c t C a t e g o r y K e y & g t ; \ P K < / K e y > < / a : K e y > < a : V a l u e   i : t y p e = " D i a g r a m D i s p l a y L i n k E n d p o i n t V i e w S t a t e " > < H e i g h t > 1 6 < / H e i g h t > < L a b e l L o c a t i o n   x m l n s : b = " h t t p : / / s c h e m a s . d a t a c o n t r a c t . o r g / 2 0 0 4 / 0 7 / S y s t e m . W i n d o w s " > < b : _ x > 1 3 4 4 . 9 0 3 8 1 0 5 6 7 6 6 5 9 < / b : _ x > < b : _ y > 2 8 0 < / b : _ y > < / L a b e l L o c a t i o n > < L o c a t i o n   x m l n s : b = " h t t p : / / s c h e m a s . d a t a c o n t r a c t . o r g / 2 0 0 4 / 0 7 / S y s t e m . W i n d o w s " > < b : _ x > 1 3 6 0 . 9 0 3 8 1 0 5 6 7 6 6 5 9 < / b : _ x > < b : _ y > 2 8 8 < / b : _ y > < / L o c a t i o n > < S h a p e R o t a t e A n g l e > 1 8 0 < / S h a p e R o t a t e A n g l e > < W i d t h > 1 6 < / W i d t h > < / a : V a l u e > < / a : K e y V a l u e O f D i a g r a m O b j e c t K e y a n y T y p e z b w N T n L X > < a : K e y V a l u e O f D i a g r a m O b j e c t K e y a n y T y p e z b w N T n L X > < a : K e y > < K e y > R e l a t i o n s h i p s \ & l t ; T a b l e s \ P r o d u c t _ S u b c a t e g o r i e s \ C o l u m n s \ P r o d u c t C a t e g o r y K e y & g t ; - & l t ; T a b l e s \ P r o d u c t _ C a t e g o r i e s \ C o l u m n s \ P r o d u c t C a t e g o r y K e y & g t ; \ C r o s s F i l t e r < / K e y > < / a : K e y > < a : V a l u e   i : t y p e = " D i a g r a m D i s p l a y L i n k C r o s s F i l t e r V i e w S t a t e " > < P o i n t s   x m l n s : b = " h t t p : / / s c h e m a s . d a t a c o n t r a c t . o r g / 2 0 0 4 / 0 7 / S y s t e m . W i n d o w s " > < b : P o i n t > < b : _ x > 1 3 2 1 . 8 0 7 6 2 1 1 3 5 3 3 1 6 < / b : _ x > < b : _ y > 1 4 3 < / b : _ y > < / b : P o i n t > < b : P o i n t > < b : _ x > 1 3 3 1 . 3 5 5 7 1 5 9 3 2 3 3 4 1 < / b : _ x > < b : _ y > 1 4 3 < / b : _ y > < / b : P o i n t > < b : P o i n t > < b : _ x > 1 3 3 3 . 3 5 5 7 1 5 9 3 2 3 3 4 1 < / b : _ x > < b : _ y > 1 4 5 < / b : _ y > < / b : P o i n t > < b : P o i n t > < b : _ x > 1 3 3 3 . 3 5 5 7 1 5 9 3 2 3 3 4 1 < / b : _ x > < b : _ y > 2 8 6 < / b : _ y > < / b : P o i n t > < b : P o i n t > < b : _ x > 1 3 3 5 . 3 5 5 7 1 5 9 3 2 3 3 4 1 < / b : _ x > < b : _ y > 2 8 8 < / b : _ y > < / b : P o i n t > < b : P o i n t > < b : _ x > 1 3 4 4 . 9 0 3 8 1 0 5 6 7 6 6 5 9 < / b : _ x > < b : _ y > 2 8 8 < / b : _ y > < / b : P o i n t > < / P o i n t s > < / a : V a l u e > < / a : K e y V a l u e O f D i a g r a m O b j e c t K e y a n y T y p e z b w N T n L X > < a : K e y V a l u e O f D i a g r a m O b j e c t K e y a n y T y p e z b w N T n L X > < a : K e y > < K e y > R e l a t i o n s h i p s \ & l t ; T a b l e s \ R e t u r n s \ C o l u m n s \ T e r r i t o r y K e y & g t ; - & l t ; T a b l e s \ T e r r i t o r i e s \ C o l u m n s \ S a l e s T e r r i t o r y K e y & g t ; < / K e y > < / a : K e y > < a : V a l u e   i : t y p e = " D i a g r a m D i s p l a y L i n k V i e w S t a t e " > < A u t o m a t i o n P r o p e r t y H e l p e r T e x t > E n d   p o i n t   1 :   ( 1 0 8 9 . 6 1 5 2 4 2 4 3 2 3 3 , 4 8 5 ) .   E n d   p o i n t   2 :   ( 1 2 2 6 . 6 1 5 2 4 2 4 3 2 3 3 , 5 0 6 )   < / A u t o m a t i o n P r o p e r t y H e l p e r T e x t > < L a y e d O u t > t r u e < / L a y e d O u t > < P o i n t s   x m l n s : b = " h t t p : / / s c h e m a s . d a t a c o n t r a c t . o r g / 2 0 0 4 / 0 7 / S y s t e m . W i n d o w s " > < b : P o i n t > < b : _ x > 1 0 8 9 . 6 1 5 2 4 2 4 3 2 3 3 4 1 < / b : _ x > < b : _ y > 4 8 5 < / b : _ y > < / b : P o i n t > < b : P o i n t > < b : _ x > 1 0 8 9 . 6 1 5 2 4 2 4 3 2 3 3 4 1 < / b : _ x > < b : _ y > 4 9 3 . 5 < / b : _ y > < / b : P o i n t > < b : P o i n t > < b : _ x > 1 0 9 1 . 6 1 5 2 4 2 4 3 2 3 3 4 1 < / b : _ x > < b : _ y > 4 9 5 . 5 < / b : _ y > < / b : P o i n t > < b : P o i n t > < b : _ x > 1 2 2 4 . 6 1 5 2 4 2 4 3 2 3 3 4 1 < / b : _ x > < b : _ y > 4 9 5 . 5 < / b : _ y > < / b : P o i n t > < b : P o i n t > < b : _ x > 1 2 2 6 . 6 1 5 2 4 2 4 3 2 3 3 4 1 < / b : _ x > < b : _ y > 4 9 7 . 5 < / b : _ y > < / b : P o i n t > < b : P o i n t > < b : _ x > 1 2 2 6 . 6 1 5 2 4 2 4 3 2 3 3 4 1 < / b : _ x > < b : _ y > 5 0 6 < / b : _ y > < / b : P o i n t > < / P o i n t s > < / a : V a l u e > < / a : K e y V a l u e O f D i a g r a m O b j e c t K e y a n y T y p e z b w N T n L X > < a : K e y V a l u e O f D i a g r a m O b j e c t K e y a n y T y p e z b w N T n L X > < a : K e y > < K e y > R e l a t i o n s h i p s \ & l t ; T a b l e s \ R e t u r n s \ C o l u m n s \ T e r r i t o r y K e y & g t ; - & l t ; T a b l e s \ T e r r i t o r i e s \ C o l u m n s \ S a l e s T e r r i t o r y K e y & g t ; \ F K < / K e y > < / a : K e y > < a : V a l u e   i : t y p e = " D i a g r a m D i s p l a y L i n k E n d p o i n t V i e w S t a t e " > < H e i g h t > 1 6 < / H e i g h t > < L a b e l L o c a t i o n   x m l n s : b = " h t t p : / / s c h e m a s . d a t a c o n t r a c t . o r g / 2 0 0 4 / 0 7 / S y s t e m . W i n d o w s " > < b : _ x > 1 0 8 1 . 6 1 5 2 4 2 4 3 2 3 3 4 1 < / b : _ x > < b : _ y > 4 6 9 < / b : _ y > < / L a b e l L o c a t i o n > < L o c a t i o n   x m l n s : b = " h t t p : / / s c h e m a s . d a t a c o n t r a c t . o r g / 2 0 0 4 / 0 7 / S y s t e m . W i n d o w s " > < b : _ x > 1 0 8 9 . 6 1 5 2 4 2 4 3 2 3 3 4 1 < / b : _ x > < b : _ y > 4 6 9 < / b : _ y > < / L o c a t i o n > < S h a p e R o t a t e A n g l e > 9 0 < / S h a p e R o t a t e A n g l e > < W i d t h > 1 6 < / W i d t h > < / a : V a l u e > < / a : K e y V a l u e O f D i a g r a m O b j e c t K e y a n y T y p e z b w N T n L X > < a : K e y V a l u e O f D i a g r a m O b j e c t K e y a n y T y p e z b w N T n L X > < a : K e y > < K e y > R e l a t i o n s h i p s \ & l t ; T a b l e s \ R e t u r n s \ C o l u m n s \ T e r r i t o r y K e y & g t ; - & l t ; T a b l e s \ T e r r i t o r i e s \ C o l u m n s \ S a l e s T e r r i t o r y K e y & g t ; \ P K < / K e y > < / a : K e y > < a : V a l u e   i : t y p e = " D i a g r a m D i s p l a y L i n k E n d p o i n t V i e w S t a t e " > < H e i g h t > 1 6 < / H e i g h t > < L a b e l L o c a t i o n   x m l n s : b = " h t t p : / / s c h e m a s . d a t a c o n t r a c t . o r g / 2 0 0 4 / 0 7 / S y s t e m . W i n d o w s " > < b : _ x > 1 2 1 8 . 6 1 5 2 4 2 4 3 2 3 3 4 1 < / b : _ x > < b : _ y > 5 0 6 < / b : _ y > < / L a b e l L o c a t i o n > < L o c a t i o n   x m l n s : b = " h t t p : / / s c h e m a s . d a t a c o n t r a c t . o r g / 2 0 0 4 / 0 7 / S y s t e m . W i n d o w s " > < b : _ x > 1 2 2 6 . 6 1 5 2 4 2 4 3 2 3 3 4 1 < / b : _ x > < b : _ y > 5 2 2 < / b : _ y > < / L o c a t i o n > < S h a p e R o t a t e A n g l e > 2 7 0 < / S h a p e R o t a t e A n g l e > < W i d t h > 1 6 < / W i d t h > < / a : V a l u e > < / a : K e y V a l u e O f D i a g r a m O b j e c t K e y a n y T y p e z b w N T n L X > < a : K e y V a l u e O f D i a g r a m O b j e c t K e y a n y T y p e z b w N T n L X > < a : K e y > < K e y > R e l a t i o n s h i p s \ & l t ; T a b l e s \ R e t u r n s \ C o l u m n s \ T e r r i t o r y K e y & g t ; - & l t ; T a b l e s \ T e r r i t o r i e s \ C o l u m n s \ S a l e s T e r r i t o r y K e y & g t ; \ C r o s s F i l t e r < / K e y > < / a : K e y > < a : V a l u e   i : t y p e = " D i a g r a m D i s p l a y L i n k C r o s s F i l t e r V i e w S t a t e " > < P o i n t s   x m l n s : b = " h t t p : / / s c h e m a s . d a t a c o n t r a c t . o r g / 2 0 0 4 / 0 7 / S y s t e m . W i n d o w s " > < b : P o i n t > < b : _ x > 1 0 8 9 . 6 1 5 2 4 2 4 3 2 3 3 4 1 < / b : _ x > < b : _ y > 4 8 5 < / b : _ y > < / b : P o i n t > < b : P o i n t > < b : _ x > 1 0 8 9 . 6 1 5 2 4 2 4 3 2 3 3 4 1 < / b : _ x > < b : _ y > 4 9 3 . 5 < / b : _ y > < / b : P o i n t > < b : P o i n t > < b : _ x > 1 0 9 1 . 6 1 5 2 4 2 4 3 2 3 3 4 1 < / b : _ x > < b : _ y > 4 9 5 . 5 < / b : _ y > < / b : P o i n t > < b : P o i n t > < b : _ x > 1 2 2 4 . 6 1 5 2 4 2 4 3 2 3 3 4 1 < / b : _ x > < b : _ y > 4 9 5 . 5 < / b : _ y > < / b : P o i n t > < b : P o i n t > < b : _ x > 1 2 2 6 . 6 1 5 2 4 2 4 3 2 3 3 4 1 < / b : _ x > < b : _ y > 4 9 7 . 5 < / b : _ y > < / b : P o i n t > < b : P o i n t > < b : _ x > 1 2 2 6 . 6 1 5 2 4 2 4 3 2 3 3 4 1 < / b : _ x > < b : _ y > 5 0 6 < / b : _ y > < / b : P o i n t > < / P o i n t s > < / a : V a l u e > < / a : K e y V a l u e O f D i a g r a m O b j e c t K e y a n y T y p e z b w N T n L X > < a : K e y V a l u e O f D i a g r a m O b j e c t K e y a n y T y p e z b w N T n L X > < a : K e y > < K e y > R e l a t i o n s h i p s \ & l t ; T a b l e s \ P r o d u c t s \ C o l u m n s \ P r o d u c t S u b c a t e g o r y K e y & g t ; - & l t ; T a b l e s \ P r o d u c t _ S u b c a t e g o r i e s \ C o l u m n s \ P r o d u c t S u b c a t e g o r y K e y & g t ; < / K e y > < / a : K e y > < a : V a l u e   i : t y p e = " D i a g r a m D i s p l a y L i n k V i e w S t a t e " > < A u t o m a t i o n P r o p e r t y H e l p e r T e x t > E n d   p o i n t   1 :   ( 9 0 7 , 2 4 4 . 7 5 ) .   E n d   p o i n t   2 :   ( 1 0 8 9 . 8 0 7 6 2 1 1 3 5 3 3 , 1 4 3 )   < / A u t o m a t i o n P r o p e r t y H e l p e r T e x t > < L a y e d O u t > t r u e < / L a y e d O u t > < P o i n t s   x m l n s : b = " h t t p : / / s c h e m a s . d a t a c o n t r a c t . o r g / 2 0 0 4 / 0 7 / S y s t e m . W i n d o w s " > < b : P o i n t > < b : _ x > 9 0 7 < / b : _ x > < b : _ y > 2 4 4 . 7 5 < / b : _ y > < / b : P o i n t > < b : P o i n t > < b : _ x > 9 6 2 . 2 1 1 4 3 1 4 3 6 8 3 4 1 2 < / b : _ x > < b : _ y > 2 4 4 . 7 5 < / b : _ y > < / b : P o i n t > < b : P o i n t > < b : _ x > 9 6 4 . 2 1 1 4 3 1 4 3 6 8 3 4 1 2 < / b : _ x > < b : _ y > 2 4 2 . 7 5 < / b : _ y > < / b : P o i n t > < b : P o i n t > < b : _ x > 9 6 4 . 2 1 1 4 3 1 4 3 6 8 3 4 1 2 < / b : _ x > < b : _ y > 1 4 5 < / b : _ y > < / b : P o i n t > < b : P o i n t > < b : _ x > 9 6 6 . 2 1 1 4 3 1 4 3 6 8 3 4 1 2 < / b : _ x > < b : _ y > 1 4 3 < / b : _ y > < / b : P o i n t > < b : P o i n t > < b : _ x > 1 0 8 9 . 8 0 7 6 2 1 1 3 5 3 3 1 6 < / b : _ x > < b : _ y > 1 4 3 < / b : _ y > < / b : P o i n t > < / P o i n t s > < / a : V a l u e > < / a : K e y V a l u e O f D i a g r a m O b j e c t K e y a n y T y p e z b w N T n L X > < a : K e y V a l u e O f D i a g r a m O b j e c t K e y a n y T y p e z b w N T n L X > < a : K e y > < K e y > R e l a t i o n s h i p s \ & l t ; T a b l e s \ P r o d u c t s \ C o l u m n s \ P r o d u c t S u b c a t e g o r y K e y & g t ; - & l t ; T a b l e s \ P r o d u c t _ S u b c a t e g o r i e s \ C o l u m n s \ P r o d u c t S u b c a t e g o r y K e y & g t ; \ F K < / K e y > < / a : K e y > < a : V a l u e   i : t y p e = " D i a g r a m D i s p l a y L i n k E n d p o i n t V i e w S t a t e " > < H e i g h t > 1 6 < / H e i g h t > < L a b e l L o c a t i o n   x m l n s : b = " h t t p : / / s c h e m a s . d a t a c o n t r a c t . o r g / 2 0 0 4 / 0 7 / S y s t e m . W i n d o w s " > < b : _ x > 8 9 1 < / b : _ x > < b : _ y > 2 3 6 . 7 5 < / b : _ y > < / L a b e l L o c a t i o n > < L o c a t i o n   x m l n s : b = " h t t p : / / s c h e m a s . d a t a c o n t r a c t . o r g / 2 0 0 4 / 0 7 / S y s t e m . W i n d o w s " > < b : _ x > 8 9 1 < / b : _ x > < b : _ y > 2 4 4 . 7 5 < / b : _ y > < / L o c a t i o n > < S h a p e R o t a t e A n g l e > 3 6 0 < / S h a p e R o t a t e A n g l e > < W i d t h > 1 6 < / W i d t h > < / a : V a l u e > < / a : K e y V a l u e O f D i a g r a m O b j e c t K e y a n y T y p e z b w N T n L X > < a : K e y V a l u e O f D i a g r a m O b j e c t K e y a n y T y p e z b w N T n L X > < a : K e y > < K e y > R e l a t i o n s h i p s \ & l t ; T a b l e s \ P r o d u c t s \ C o l u m n s \ P r o d u c t S u b c a t e g o r y K e y & g t ; - & l t ; T a b l e s \ P r o d u c t _ S u b c a t e g o r i e s \ C o l u m n s \ P r o d u c t S u b c a t e g o r y K e y & g t ; \ P K < / K e y > < / a : K e y > < a : V a l u e   i : t y p e = " D i a g r a m D i s p l a y L i n k E n d p o i n t V i e w S t a t e " > < H e i g h t > 1 6 < / H e i g h t > < L a b e l L o c a t i o n   x m l n s : b = " h t t p : / / s c h e m a s . d a t a c o n t r a c t . o r g / 2 0 0 4 / 0 7 / S y s t e m . W i n d o w s " > < b : _ x > 1 0 8 9 . 8 0 7 6 2 1 1 3 5 3 3 1 6 < / b : _ x > < b : _ y > 1 3 5 < / b : _ y > < / L a b e l L o c a t i o n > < L o c a t i o n   x m l n s : b = " h t t p : / / s c h e m a s . d a t a c o n t r a c t . o r g / 2 0 0 4 / 0 7 / S y s t e m . W i n d o w s " > < b : _ x > 1 1 0 5 . 8 0 7 6 2 1 1 3 5 3 3 1 6 < / b : _ x > < b : _ y > 1 4 3 < / b : _ y > < / L o c a t i o n > < S h a p e R o t a t e A n g l e > 1 8 0 < / S h a p e R o t a t e A n g l e > < W i d t h > 1 6 < / W i d t h > < / a : V a l u e > < / a : K e y V a l u e O f D i a g r a m O b j e c t K e y a n y T y p e z b w N T n L X > < a : K e y V a l u e O f D i a g r a m O b j e c t K e y a n y T y p e z b w N T n L X > < a : K e y > < K e y > R e l a t i o n s h i p s \ & l t ; T a b l e s \ P r o d u c t s \ C o l u m n s \ P r o d u c t S u b c a t e g o r y K e y & g t ; - & l t ; T a b l e s \ P r o d u c t _ S u b c a t e g o r i e s \ C o l u m n s \ P r o d u c t S u b c a t e g o r y K e y & g t ; \ C r o s s F i l t e r < / K e y > < / a : K e y > < a : V a l u e   i : t y p e = " D i a g r a m D i s p l a y L i n k C r o s s F i l t e r V i e w S t a t e " > < P o i n t s   x m l n s : b = " h t t p : / / s c h e m a s . d a t a c o n t r a c t . o r g / 2 0 0 4 / 0 7 / S y s t e m . W i n d o w s " > < b : P o i n t > < b : _ x > 9 0 7 < / b : _ x > < b : _ y > 2 4 4 . 7 5 < / b : _ y > < / b : P o i n t > < b : P o i n t > < b : _ x > 9 6 2 . 2 1 1 4 3 1 4 3 6 8 3 4 1 2 < / b : _ x > < b : _ y > 2 4 4 . 7 5 < / b : _ y > < / b : P o i n t > < b : P o i n t > < b : _ x > 9 6 4 . 2 1 1 4 3 1 4 3 6 8 3 4 1 2 < / b : _ x > < b : _ y > 2 4 2 . 7 5 < / b : _ y > < / b : P o i n t > < b : P o i n t > < b : _ x > 9 6 4 . 2 1 1 4 3 1 4 3 6 8 3 4 1 2 < / b : _ x > < b : _ y > 1 4 5 < / b : _ y > < / b : P o i n t > < b : P o i n t > < b : _ x > 9 6 6 . 2 1 1 4 3 1 4 3 6 8 3 4 1 2 < / b : _ x > < b : _ y > 1 4 3 < / b : _ y > < / b : P o i n t > < b : P o i n t > < b : _ x > 1 0 8 9 . 8 0 7 6 2 1 1 3 5 3 3 1 6 < / b : _ x > < b : _ y > 1 4 3 < / b : _ y > < / b : P o i n t > < / P o i n t s > < / a : V a l u e > < / a : K e y V a l u e O f D i a g r a m O b j e c t K e y a n y T y p e z b w N T n L X > < a : K e y V a l u e O f D i a g r a m O b j e c t K e y a n y T y p e z b w N T n L X > < a : K e y > < K e y > R e l a t i o n s h i p s \ & l t ; T a b l e s \ R e t u r n s \ C o l u m n s \ R e t u r n D a t e & g t ; - & l t ; T a b l e s \ C a l e n d a r \ C o l u m n s \ D a t e & g t ; < / K e y > < / a : K e y > < a : V a l u e   i : t y p e = " D i a g r a m D i s p l a y L i n k V i e w S t a t e " > < A u t o m a t i o n P r o p e r t y H e l p e r T e x t > E n d   p o i n t   1 :   ( 9 6 7 . 7 1 1 4 3 1 7 0 2 9 9 7 , 3 6 4 . 5 ) .   E n d   p o i n t   2 :   ( 5 6 2 , 7 1 1 . 7 5 )   < / A u t o m a t i o n P r o p e r t y H e l p e r T e x t > < I s F o c u s e d > t r u e < / I s F o c u s e d > < L a y e d O u t > t r u e < / L a y e d O u t > < P o i n t s   x m l n s : b = " h t t p : / / s c h e m a s . d a t a c o n t r a c t . o r g / 2 0 0 4 / 0 7 / S y s t e m . W i n d o w s " > < b : P o i n t > < b : _ x > 9 6 7 . 7 1 1 4 3 1 7 0 2 9 9 7 2 9 < / b : _ x > < b : _ y > 3 6 4 . 5 < / b : _ y > < / b : P o i n t > < b : P o i n t > < b : _ x > 9 1 2 . 5 0 0 0 0 0 4 2 7 8 3 4 < / b : _ x > < b : _ y > 3 6 4 . 5 < / b : _ y > < / b : P o i n t > < b : P o i n t > < b : _ x > 9 1 0 . 5 0 0 0 0 0 4 2 7 8 3 4 < / b : _ x > < b : _ y > 3 6 6 . 5 < / b : _ y > < / b : P o i n t > < b : P o i n t > < b : _ x > 9 1 0 . 5 0 0 0 0 0 4 2 7 8 3 4 < / b : _ x > < b : _ y > 4 9 5 . 5 < / b : _ y > < / b : P o i n t > < b : P o i n t > < b : _ x > 9 0 8 . 5 0 0 0 0 0 4 2 7 8 3 4 < / b : _ x > < b : _ y > 4 9 7 . 5 < / b : _ y > < / b : P o i n t > < b : P o i n t > < b : _ x > 7 3 0 . 2 5 0 0 0 0 4 3 2 3 3 4 < / b : _ x > < b : _ y > 4 9 7 . 5 < / b : _ y > < / b : P o i n t > < b : P o i n t > < b : _ x > 7 2 8 . 2 5 0 0 0 0 4 3 2 3 3 4 < / b : _ x > < b : _ y > 4 9 9 . 5 < / b : _ y > < / b : P o i n t > < b : P o i n t > < b : _ x > 7 2 8 . 2 5 0 0 0 0 4 3 2 3 3 4 < / b : _ x > < b : _ y > 7 0 9 . 7 5 < / b : _ y > < / b : P o i n t > < b : P o i n t > < b : _ x > 7 2 6 . 2 5 0 0 0 0 4 3 2 3 3 4 < / b : _ x > < b : _ y > 7 1 1 . 7 5 < / b : _ y > < / b : P o i n t > < b : P o i n t > < b : _ x > 5 6 1 . 9 9 9 9 9 9 9 9 9 9 9 9 8 9 < / b : _ x > < b : _ y > 7 1 1 . 7 5 < / b : _ y > < / b : P o i n t > < / P o i n t s > < / a : V a l u e > < / a : K e y V a l u e O f D i a g r a m O b j e c t K e y a n y T y p e z b w N T n L X > < a : K e y V a l u e O f D i a g r a m O b j e c t K e y a n y T y p e z b w N T n L X > < a : K e y > < K e y > R e l a t i o n s h i p s \ & l t ; T a b l e s \ R e t u r n s \ C o l u m n s \ R e t u r n D a t e & g t ; - & l t ; T a b l e s \ C a l e n d a r \ C o l u m n s \ D a t e & g t ; \ F K < / K e y > < / a : K e y > < a : V a l u e   i : t y p e = " D i a g r a m D i s p l a y L i n k E n d p o i n t V i e w S t a t e " > < H e i g h t > 1 6 < / H e i g h t > < L a b e l L o c a t i o n   x m l n s : b = " h t t p : / / s c h e m a s . d a t a c o n t r a c t . o r g / 2 0 0 4 / 0 7 / S y s t e m . W i n d o w s " > < b : _ x > 9 6 7 . 7 1 1 4 3 1 7 0 2 9 9 7 2 9 < / b : _ x > < b : _ y > 3 5 6 . 5 < / b : _ y > < / L a b e l L o c a t i o n > < L o c a t i o n   x m l n s : b = " h t t p : / / s c h e m a s . d a t a c o n t r a c t . o r g / 2 0 0 4 / 0 7 / S y s t e m . W i n d o w s " > < b : _ x > 9 8 3 . 7 1 1 4 3 1 7 0 2 9 9 7 2 9 < / b : _ x > < b : _ y > 3 6 4 . 5 < / b : _ y > < / L o c a t i o n > < S h a p e R o t a t e A n g l e > 1 8 0 < / S h a p e R o t a t e A n g l e > < W i d t h > 1 6 < / W i d t h > < / a : V a l u e > < / a : K e y V a l u e O f D i a g r a m O b j e c t K e y a n y T y p e z b w N T n L X > < a : K e y V a l u e O f D i a g r a m O b j e c t K e y a n y T y p e z b w N T n L X > < a : K e y > < K e y > R e l a t i o n s h i p s \ & l t ; T a b l e s \ R e t u r n s \ C o l u m n s \ R e t u r n D a t e & g t ; - & l t ; T a b l e s \ C a l e n d a r \ C o l u m n s \ D a t e & g t ; \ P K < / K e y > < / a : K e y > < a : V a l u e   i : t y p e = " D i a g r a m D i s p l a y L i n k E n d p o i n t V i e w S t a t e " > < H e i g h t > 1 6 < / H e i g h t > < L a b e l L o c a t i o n   x m l n s : b = " h t t p : / / s c h e m a s . d a t a c o n t r a c t . o r g / 2 0 0 4 / 0 7 / S y s t e m . W i n d o w s " > < b : _ x > 5 4 5 . 9 9 9 9 9 9 9 9 9 9 9 9 8 9 < / b : _ x > < b : _ y > 7 0 3 . 7 5 < / b : _ y > < / L a b e l L o c a t i o n > < L o c a t i o n   x m l n s : b = " h t t p : / / s c h e m a s . d a t a c o n t r a c t . o r g / 2 0 0 4 / 0 7 / S y s t e m . W i n d o w s " > < b : _ x > 5 4 5 . 9 9 9 9 9 9 9 9 9 9 9 9 8 9 < / b : _ x > < b : _ y > 7 1 1 . 7 5 < / b : _ y > < / L o c a t i o n > < S h a p e R o t a t e A n g l e > 3 6 0 < / S h a p e R o t a t e A n g l e > < W i d t h > 1 6 < / W i d t h > < / a : V a l u e > < / a : K e y V a l u e O f D i a g r a m O b j e c t K e y a n y T y p e z b w N T n L X > < a : K e y V a l u e O f D i a g r a m O b j e c t K e y a n y T y p e z b w N T n L X > < a : K e y > < K e y > R e l a t i o n s h i p s \ & l t ; T a b l e s \ R e t u r n s \ C o l u m n s \ R e t u r n D a t e & g t ; - & l t ; T a b l e s \ C a l e n d a r \ C o l u m n s \ D a t e & g t ; \ C r o s s F i l t e r < / K e y > < / a : K e y > < a : V a l u e   i : t y p e = " D i a g r a m D i s p l a y L i n k C r o s s F i l t e r V i e w S t a t e " > < P o i n t s   x m l n s : b = " h t t p : / / s c h e m a s . d a t a c o n t r a c t . o r g / 2 0 0 4 / 0 7 / S y s t e m . W i n d o w s " > < b : P o i n t > < b : _ x > 9 6 7 . 7 1 1 4 3 1 7 0 2 9 9 7 2 9 < / b : _ x > < b : _ y > 3 6 4 . 5 < / b : _ y > < / b : P o i n t > < b : P o i n t > < b : _ x > 9 1 2 . 5 0 0 0 0 0 4 2 7 8 3 4 < / b : _ x > < b : _ y > 3 6 4 . 5 < / b : _ y > < / b : P o i n t > < b : P o i n t > < b : _ x > 9 1 0 . 5 0 0 0 0 0 4 2 7 8 3 4 < / b : _ x > < b : _ y > 3 6 6 . 5 < / b : _ y > < / b : P o i n t > < b : P o i n t > < b : _ x > 9 1 0 . 5 0 0 0 0 0 4 2 7 8 3 4 < / b : _ x > < b : _ y > 4 9 5 . 5 < / b : _ y > < / b : P o i n t > < b : P o i n t > < b : _ x > 9 0 8 . 5 0 0 0 0 0 4 2 7 8 3 4 < / b : _ x > < b : _ y > 4 9 7 . 5 < / b : _ y > < / b : P o i n t > < b : P o i n t > < b : _ x > 7 3 0 . 2 5 0 0 0 0 4 3 2 3 3 4 < / b : _ x > < b : _ y > 4 9 7 . 5 < / b : _ y > < / b : P o i n t > < b : P o i n t > < b : _ x > 7 2 8 . 2 5 0 0 0 0 4 3 2 3 3 4 < / b : _ x > < b : _ y > 4 9 9 . 5 < / b : _ y > < / b : P o i n t > < b : P o i n t > < b : _ x > 7 2 8 . 2 5 0 0 0 0 4 3 2 3 3 4 < / b : _ x > < b : _ y > 7 0 9 . 7 5 < / b : _ y > < / b : P o i n t > < b : P o i n t > < b : _ x > 7 2 6 . 2 5 0 0 0 0 4 3 2 3 3 4 < / b : _ x > < b : _ y > 7 1 1 . 7 5 < / b : _ y > < / b : P o i n t > < b : P o i n t > < b : _ x > 5 6 1 . 9 9 9 9 9 9 9 9 9 9 9 9 8 9 < / b : _ x > < b : _ y > 7 1 1 . 7 5 < / b : _ y > < / b : P o i n t > < / P o i n t s > < / a : V a l u e > < / a : K e y V a l u e O f D i a g r a m O b j e c t K e y a n y T y p e z b w N T n L X > < / V i e w S t a t e s > < / D i a g r a m M a n a g e r . S e r i a l i z a b l e D i a g r a m > < D i a g r a m M a n a g e r . S e r i a l i z a b l e D i a g r a m > < A d a p t e r   i : t y p e = " M e a s u r e D i a g r a m S a n d b o x A d a p t e r " > < T a b l e N a m e > A W _ S a l e s 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 A W _ S a l e s 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 R e v e n u e < / K e y > < / D i a g r a m O b j e c t K e y > < D i a g r a m O b j e c t K e y > < K e y > M e a s u r e s \ T o t a l   R e v e n u e \ T a g I n f o \ F o r m u l a < / K e y > < / D i a g r a m O b j e c t K e y > < D i a g r a m O b j e c t K e y > < K e y > M e a s u r e s \ T o t a l   R e v e n u e \ T a g I n f o \ V a l u e < / K e y > < / D i a g r a m O b j e c t K e y > < D i a g r a m O b j e c t K e y > < K e y > M e a s u r e s \ T o t a l   O r d e r s < / K e y > < / D i a g r a m O b j e c t K e y > < D i a g r a m O b j e c t K e y > < K e y > M e a s u r e s \ T o t a l   O r d e r s \ T a g I n f o \ F o r m u l a < / K e y > < / D i a g r a m O b j e c t K e y > < D i a g r a m O b j e c t K e y > < K e y > M e a s u r e s \ T o t a l   O r d e r s \ T a g I n f o \ V a l u e < / K e y > < / D i a g r a m O b j e c t K e y > < D i a g r a m O b j e c t K e y > < K e y > M e a s u r e s \ T o t a l   C o s t < / K e y > < / D i a g r a m O b j e c t K e y > < D i a g r a m O b j e c t K e y > < K e y > M e a s u r e s \ T o t a l   C o s t \ T a g I n f o \ F o r m u l a < / K e y > < / D i a g r a m O b j e c t K e y > < D i a g r a m O b j e c t K e y > < K e y > M e a s u r e s \ T o t a l   C o s t \ T a g I n f o \ V a l u e < / K e y > < / D i a g r a m O b j e c t K e y > < D i a g r a m O b j e c t K e y > < K e y > M e a s u r e s \ Y T D   P r o f i t < / K e y > < / D i a g r a m O b j e c t K e y > < D i a g r a m O b j e c t K e y > < K e y > M e a s u r e s \ Y T D   P r o f i t \ T a g I n f o \ F o r m u l a < / K e y > < / D i a g r a m O b j e c t K e y > < D i a g r a m O b j e c t K e y > < K e y > M e a s u r e s \ Y T D   P r o f i t \ T a g I n f o \ V a l u e < / K e y > < / D i a g r a m O b j e c t K e y > < D i a g r a m O b j e c t K e y > < K e y > M e a s u r e s \ Y T D   O r d e r s < / K e y > < / D i a g r a m O b j e c t K e y > < D i a g r a m O b j e c t K e y > < K e y > M e a s u r e s \ Y T D   O r d e r s \ T a g I n f o \ F o r m u l a < / K e y > < / D i a g r a m O b j e c t K e y > < D i a g r a m O b j e c t K e y > < K e y > M e a s u r e s \ Y T D   O r d e r s \ T a g I n f o \ V a l u e < / K e y > < / D i a g r a m O b j e c t K e y > < D i a g r a m O b j e c t K e y > < K e y > M e a s u r e s \ Y T D   R e v e n u e < / K e y > < / D i a g r a m O b j e c t K e y > < D i a g r a m O b j e c t K e y > < K e y > M e a s u r e s \ Y T D   R e v e n u e \ T a g I n f o \ F o r m u l a < / K e y > < / D i a g r a m O b j e c t K e y > < D i a g r a m O b j e c t K e y > < K e y > M e a s u r e s \ Y T D   R e v e n u e \ T a g I n f o \ V a l u e < / K e y > < / D i a g r a m O b j e c t K e y > < D i a g r a m O b j e c t K e y > < K e y > M e a s u r e s \ P r e v . Y e a r   R e v e n u e < / K e y > < / D i a g r a m O b j e c t K e y > < D i a g r a m O b j e c t K e y > < K e y > M e a s u r e s \ P r e v . Y e a r   R e v e n u e \ T a g I n f o \ F o r m u l a < / K e y > < / D i a g r a m O b j e c t K e y > < D i a g r a m O b j e c t K e y > < K e y > M e a s u r e s \ P r e v . Y e a r   R e v e n u e \ T a g I n f o \ V a l u e < / K e y > < / D i a g r a m O b j e c t K e y > < D i a g r a m O b j e c t K e y > < K e y > M e a s u r e s \ Y T D   R e t u r n s 1 < / K e y > < / D i a g r a m O b j e c t K e y > < D i a g r a m O b j e c t K e y > < K e y > M e a s u r e s \ Y T D   R e t u r n s 1 \ T a g I n f o \ F o r m u l a < / K e y > < / D i a g r a m O b j e c t K e y > < D i a g r a m O b j e c t K e y > < K e y > M e a s u r e s \ Y T D   R e t u r n s 1 \ T a g I n f o \ V a l u e < / K e y > < / D i a g r a m O b j e c t K e y > < D i a g r a m O b j e c t K e y > < K e y > M e a s u r e s \ T o t a l   R e t u r n s < / K e y > < / D i a g r a m O b j e c t K e y > < D i a g r a m O b j e c t K e y > < K e y > M e a s u r e s \ T o t a l   R e t u r n s \ T a g I n f o \ F o r m u l a < / K e y > < / D i a g r a m O b j e c t K e y > < D i a g r a m O b j e c t K e y > < K e y > M e a s u r e s \ T o t a l   R e t u r n s \ T a g I n f o \ V a l u e < / K e y > < / D i a g r a m O b j e c t K e y > < D i a g r a m O b j e c t K e y > < K e y > M e a s u r e s \ Y T D   C o s t < / K e y > < / D i a g r a m O b j e c t K e y > < D i a g r a m O b j e c t K e y > < K e y > M e a s u r e s \ Y T D   C o s t \ T a g I n f o \ F o r m u l a < / K e y > < / D i a g r a m O b j e c t K e y > < D i a g r a m O b j e c t K e y > < K e y > M e a s u r e s \ Y T D   C o s t \ T a g I n f o \ V a l u e < / K e y > < / D i a g r a m O b j e c t K e y > < D i a g r a m O b j e c t K e y > < K e y > M e a s u r e s \ T o p   P r o d u c t   b y   O r d e r < / K e y > < / D i a g r a m O b j e c t K e y > < D i a g r a m O b j e c t K e y > < K e y > M e a s u r e s \ T o p   P r o d u c t   b y   O r d e r \ T a g I n f o \ F o r m u l a < / K e y > < / D i a g r a m O b j e c t K e y > < D i a g r a m O b j e c t K e y > < K e y > M e a s u r e s \ T o p   P r o d u c t   b y   O r d e r \ T a g I n f o \ V a l u e < / K e y > < / D i a g r a m O b j e c t K e y > < D i a g r a m O b j e c t K e y > < K e y > M e a s u r e s \ T o p   P r o d u c t ( R e v e n u e ) < / K e y > < / D i a g r a m O b j e c t K e y > < D i a g r a m O b j e c t K e y > < K e y > M e a s u r e s \ T o p   P r o d u c t ( R e v e n u e ) \ T a g I n f o \ F o r m u l a < / K e y > < / D i a g r a m O b j e c t K e y > < D i a g r a m O b j e c t K e y > < K e y > M e a s u r e s \ T o p   P r o d u c t ( R e v e n u e ) \ T a g I n f o \ V a l u e < / K e y > < / D i a g r a m O b j e c t K e y > < D i a g r a m O b j e c t K e y > < K e y > M e a s u r e s \ P r o f i t < / K e y > < / D i a g r a m O b j e c t K e y > < D i a g r a m O b j e c t K e y > < K e y > M e a s u r e s \ P r o f i t \ T a g I n f o \ F o r m u l a < / K e y > < / D i a g r a m O b j e c t K e y > < D i a g r a m O b j e c t K e y > < K e y > M e a s u r e s \ P r o f i t \ T a g I n f o \ V a l u e < / K e y > < / D i a g r a m O b j e c t K e y > < D i a g r a m O b j e c t K e y > < K e y > M e a s u r e s \ S u m   o f   O r d e r Q u a n t i t y < / K e y > < / D i a g r a m O b j e c t K e y > < D i a g r a m O b j e c t K e y > < K e y > M e a s u r e s \ S u m   o f   O r d e r Q u a n t i t y \ T a g I n f o \ F o r m u l a < / K e y > < / D i a g r a m O b j e c t K e y > < D i a g r a m O b j e c t K e y > < K e y > M e a s u r e s \ S u m   o f   O r d e r Q u a n t i t y \ T a g I n f o \ V a l u e < / K e y > < / D i a g r a m O b j e c t K e y > < D i a g r a m O b j e c t K e y > < K e y > C o l u m n s \ O r d e r D a t e < / K e y > < / D i a g r a m O b j e c t K e y > < D i a g r a m O b j e c t K e y > < K e y > C o l u m n s \ S t o c k D a t e < / K e y > < / D i a g r a m O b j e c t K e y > < D i a g r a m O b j e c t K e y > < K e y > C o l u m n s \ O r d e r N u m b e r < / K e y > < / D i a g r a m O b j e c t K e y > < D i a g r a m O b j e c t K e y > < K e y > C o l u m n s \ P r o d u c t K e y < / K e y > < / D i a g r a m O b j e c t K e y > < D i a g r a m O b j e c t K e y > < K e y > C o l u m n s \ C u s t o m e r K e y < / K e y > < / D i a g r a m O b j e c t K e y > < D i a g r a m O b j e c t K e y > < K e y > C o l u m n s \ T e r r i t o r y K e y < / K e y > < / D i a g r a m O b j e c t K e y > < D i a g r a m O b j e c t K e y > < K e y > C o l u m n s \ O r d e r L i n e I t e m < / K e y > < / D i a g r a m O b j e c t K e y > < D i a g r a m O b j e c t K e y > < K e y > C o l u m n s \ O r d e r Q u a n t i t y < / K e y > < / D i a g r a m O b j e c t K e y > < D i a g r a m O b j e c t K e y > < K e y > C o l u m n s \ P r o d u c t P r i c e < / K e y > < / D i a g r a m O b j e c t K e y > < D i a g r a m O b j e c t K e y > < K e y > C o l u m n s \ P r o d u c t C o s t < / K e y > < / D i a g r a m O b j e c t K e y > < D i a g r a m O b j e c t K e y > < K e y > L i n k s \ & l t ; C o l u m n s \ S u m   o f   O r d e r Q u a n t i t y & g t ; - & l t ; M e a s u r e s \ O r d e r Q u a n t i t y & g t ; < / K e y > < / D i a g r a m O b j e c t K e y > < D i a g r a m O b j e c t K e y > < K e y > L i n k s \ & l t ; C o l u m n s \ S u m   o f   O r d e r Q u a n t i t y & g t ; - & l t ; M e a s u r e s \ O r d e r Q u a n t i t y & g t ; \ C O L U M N < / K e y > < / D i a g r a m O b j e c t K e y > < D i a g r a m O b j e c t K e y > < K e y > L i n k s \ & l t ; C o l u m n s \ S u m   o f   O r d e r Q u a n t i t y & g t ; - & l t ; M e a s u r e s \ O r d e r Q u a n t i t y & g t ; \ M E A S U R E 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 R e v e n u e < / K e y > < / a : K e y > < a : V a l u e   i : t y p e = " M e a s u r e G r i d N o d e V i e w S t a t e " > < L a y e d O u t > t r u e < / L a y e d O u t > < / 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 M e a s u r e s \ T o t a l   O r d e r s < / K e y > < / a : K e y > < a : V a l u e   i : t y p e = " M e a s u r e G r i d N o d e V i e w S t a t e " > < L a y e d O u t > t r u e < / L a y e d O u t > < R o w > 1 < / R o w > < / 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 C o s t < / K e y > < / a : K e y > < a : V a l u e   i : t y p e = " M e a s u r e G r i d N o d e V i e w S t a t e " > < L a y e d O u t > t r u e < / L a y e d O u t > < R o w > 2 < / 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 M e a s u r e s \ Y T D   P r o f i t < / K e y > < / a : K e y > < a : V a l u e   i : t y p e = " M e a s u r e G r i d N o d e V i e w S t a t e " > < L a y e d O u t > t r u e < / L a y e d O u t > < R o w > 4 < / R o w > < / a : V a l u e > < / a : K e y V a l u e O f D i a g r a m O b j e c t K e y a n y T y p e z b w N T n L X > < a : K e y V a l u e O f D i a g r a m O b j e c t K e y a n y T y p e z b w N T n L X > < a : K e y > < K e y > M e a s u r e s \ Y T D   P r o f i t \ T a g I n f o \ F o r m u l a < / K e y > < / a : K e y > < a : V a l u e   i : t y p e = " M e a s u r e G r i d V i e w S t a t e I D i a g r a m T a g A d d i t i o n a l I n f o " / > < / a : K e y V a l u e O f D i a g r a m O b j e c t K e y a n y T y p e z b w N T n L X > < a : K e y V a l u e O f D i a g r a m O b j e c t K e y a n y T y p e z b w N T n L X > < a : K e y > < K e y > M e a s u r e s \ Y T D   P r o f i t \ T a g I n f o \ V a l u e < / K e y > < / a : K e y > < a : V a l u e   i : t y p e = " M e a s u r e G r i d V i e w S t a t e I D i a g r a m T a g A d d i t i o n a l I n f o " / > < / a : K e y V a l u e O f D i a g r a m O b j e c t K e y a n y T y p e z b w N T n L X > < a : K e y V a l u e O f D i a g r a m O b j e c t K e y a n y T y p e z b w N T n L X > < a : K e y > < K e y > M e a s u r e s \ Y T D   O r d e r s < / K e y > < / a : K e y > < a : V a l u e   i : t y p e = " M e a s u r e G r i d N o d e V i e w S t a t e " > < L a y e d O u t > t r u e < / L a y e d O u t > < R o w > 5 < / R o w > < / a : V a l u e > < / a : K e y V a l u e O f D i a g r a m O b j e c t K e y a n y T y p e z b w N T n L X > < a : K e y V a l u e O f D i a g r a m O b j e c t K e y a n y T y p e z b w N T n L X > < a : K e y > < K e y > M e a s u r e s \ Y T D   O r d e r s \ T a g I n f o \ F o r m u l a < / K e y > < / a : K e y > < a : V a l u e   i : t y p e = " M e a s u r e G r i d V i e w S t a t e I D i a g r a m T a g A d d i t i o n a l I n f o " / > < / a : K e y V a l u e O f D i a g r a m O b j e c t K e y a n y T y p e z b w N T n L X > < a : K e y V a l u e O f D i a g r a m O b j e c t K e y a n y T y p e z b w N T n L X > < a : K e y > < K e y > M e a s u r e s \ Y T D   O r d e r s \ T a g I n f o \ V a l u e < / K e y > < / a : K e y > < a : V a l u e   i : t y p e = " M e a s u r e G r i d V i e w S t a t e I D i a g r a m T a g A d d i t i o n a l I n f o " / > < / a : K e y V a l u e O f D i a g r a m O b j e c t K e y a n y T y p e z b w N T n L X > < a : K e y V a l u e O f D i a g r a m O b j e c t K e y a n y T y p e z b w N T n L X > < a : K e y > < K e y > M e a s u r e s \ Y T D   R e v e n u e < / K e y > < / a : K e y > < a : V a l u e   i : t y p e = " M e a s u r e G r i d N o d e V i e w S t a t e " > < L a y e d O u t > t r u e < / L a y e d O u t > < R o w > 6 < / R o w > < / a : V a l u e > < / a : K e y V a l u e O f D i a g r a m O b j e c t K e y a n y T y p e z b w N T n L X > < a : K e y V a l u e O f D i a g r a m O b j e c t K e y a n y T y p e z b w N T n L X > < a : K e y > < K e y > M e a s u r e s \ Y T D   R e v e n u e \ T a g I n f o \ F o r m u l a < / K e y > < / a : K e y > < a : V a l u e   i : t y p e = " M e a s u r e G r i d V i e w S t a t e I D i a g r a m T a g A d d i t i o n a l I n f o " / > < / a : K e y V a l u e O f D i a g r a m O b j e c t K e y a n y T y p e z b w N T n L X > < a : K e y V a l u e O f D i a g r a m O b j e c t K e y a n y T y p e z b w N T n L X > < a : K e y > < K e y > M e a s u r e s \ Y T D   R e v e n u e \ T a g I n f o \ V a l u e < / K e y > < / a : K e y > < a : V a l u e   i : t y p e = " M e a s u r e G r i d V i e w S t a t e I D i a g r a m T a g A d d i t i o n a l I n f o " / > < / a : K e y V a l u e O f D i a g r a m O b j e c t K e y a n y T y p e z b w N T n L X > < a : K e y V a l u e O f D i a g r a m O b j e c t K e y a n y T y p e z b w N T n L X > < a : K e y > < K e y > M e a s u r e s \ P r e v . Y e a r   R e v e n u e < / K e y > < / a : K e y > < a : V a l u e   i : t y p e = " M e a s u r e G r i d N o d e V i e w S t a t e " > < L a y e d O u t > t r u e < / L a y e d O u t > < R o w > 7 < / R o w > < / a : V a l u e > < / a : K e y V a l u e O f D i a g r a m O b j e c t K e y a n y T y p e z b w N T n L X > < a : K e y V a l u e O f D i a g r a m O b j e c t K e y a n y T y p e z b w N T n L X > < a : K e y > < K e y > M e a s u r e s \ P r e v . Y e a r   R e v e n u e \ T a g I n f o \ F o r m u l a < / K e y > < / a : K e y > < a : V a l u e   i : t y p e = " M e a s u r e G r i d V i e w S t a t e I D i a g r a m T a g A d d i t i o n a l I n f o " / > < / a : K e y V a l u e O f D i a g r a m O b j e c t K e y a n y T y p e z b w N T n L X > < a : K e y V a l u e O f D i a g r a m O b j e c t K e y a n y T y p e z b w N T n L X > < a : K e y > < K e y > M e a s u r e s \ P r e v . Y e a r   R e v e n u e \ T a g I n f o \ V a l u e < / K e y > < / a : K e y > < a : V a l u e   i : t y p e = " M e a s u r e G r i d V i e w S t a t e I D i a g r a m T a g A d d i t i o n a l I n f o " / > < / a : K e y V a l u e O f D i a g r a m O b j e c t K e y a n y T y p e z b w N T n L X > < a : K e y V a l u e O f D i a g r a m O b j e c t K e y a n y T y p e z b w N T n L X > < a : K e y > < K e y > M e a s u r e s \ Y T D   R e t u r n s 1 < / K e y > < / a : K e y > < a : V a l u e   i : t y p e = " M e a s u r e G r i d N o d e V i e w S t a t e " > < L a y e d O u t > t r u e < / L a y e d O u t > < R o w > 8 < / R o w > < / a : V a l u e > < / a : K e y V a l u e O f D i a g r a m O b j e c t K e y a n y T y p e z b w N T n L X > < a : K e y V a l u e O f D i a g r a m O b j e c t K e y a n y T y p e z b w N T n L X > < a : K e y > < K e y > M e a s u r e s \ Y T D   R e t u r n s 1 \ T a g I n f o \ F o r m u l a < / K e y > < / a : K e y > < a : V a l u e   i : t y p e = " M e a s u r e G r i d V i e w S t a t e I D i a g r a m T a g A d d i t i o n a l I n f o " / > < / a : K e y V a l u e O f D i a g r a m O b j e c t K e y a n y T y p e z b w N T n L X > < a : K e y V a l u e O f D i a g r a m O b j e c t K e y a n y T y p e z b w N T n L X > < a : K e y > < K e y > M e a s u r e s \ Y T D   R e t u r n s 1 \ T a g I n f o \ V a l u e < / K e y > < / a : K e y > < a : V a l u e   i : t y p e = " M e a s u r e G r i d V i e w S t a t e I D i a g r a m T a g A d d i t i o n a l I n f o " / > < / a : K e y V a l u e O f D i a g r a m O b j e c t K e y a n y T y p e z b w N T n L X > < a : K e y V a l u e O f D i a g r a m O b j e c t K e y a n y T y p e z b w N T n L X > < a : K e y > < K e y > M e a s u r e s \ T o t a l   R e t u r n s < / K e y > < / a : K e y > < a : V a l u e   i : t y p e = " M e a s u r e G r i d N o d e V i e w S t a t e " > < L a y e d O u t > t r u e < / L a y e d O u t > < R o w > 9 < / R o w > < / a : V a l u e > < / a : K e y V a l u e O f D i a g r a m O b j e c t K e y a n y T y p e z b w N T n L X > < a : K e y V a l u e O f D i a g r a m O b j e c t K e y a n y T y p e z b w N T n L X > < a : K e y > < K e y > M e a s u r e s \ T o t a l   R e t u r n s \ T a g I n f o \ F o r m u l a < / K e y > < / a : K e y > < a : V a l u e   i : t y p e = " M e a s u r e G r i d V i e w S t a t e I D i a g r a m T a g A d d i t i o n a l I n f o " / > < / a : K e y V a l u e O f D i a g r a m O b j e c t K e y a n y T y p e z b w N T n L X > < a : K e y V a l u e O f D i a g r a m O b j e c t K e y a n y T y p e z b w N T n L X > < a : K e y > < K e y > M e a s u r e s \ T o t a l   R e t u r n s \ T a g I n f o \ V a l u e < / K e y > < / a : K e y > < a : V a l u e   i : t y p e = " M e a s u r e G r i d V i e w S t a t e I D i a g r a m T a g A d d i t i o n a l I n f o " / > < / a : K e y V a l u e O f D i a g r a m O b j e c t K e y a n y T y p e z b w N T n L X > < a : K e y V a l u e O f D i a g r a m O b j e c t K e y a n y T y p e z b w N T n L X > < a : K e y > < K e y > M e a s u r e s \ Y T D   C o s t < / K e y > < / a : K e y > < a : V a l u e   i : t y p e = " M e a s u r e G r i d N o d e V i e w S t a t e " > < L a y e d O u t > t r u e < / L a y e d O u t > < R o w > 1 0 < / R o w > < / a : V a l u e > < / a : K e y V a l u e O f D i a g r a m O b j e c t K e y a n y T y p e z b w N T n L X > < a : K e y V a l u e O f D i a g r a m O b j e c t K e y a n y T y p e z b w N T n L X > < a : K e y > < K e y > M e a s u r e s \ Y T D   C o s t \ T a g I n f o \ F o r m u l a < / K e y > < / a : K e y > < a : V a l u e   i : t y p e = " M e a s u r e G r i d V i e w S t a t e I D i a g r a m T a g A d d i t i o n a l I n f o " / > < / a : K e y V a l u e O f D i a g r a m O b j e c t K e y a n y T y p e z b w N T n L X > < a : K e y V a l u e O f D i a g r a m O b j e c t K e y a n y T y p e z b w N T n L X > < a : K e y > < K e y > M e a s u r e s \ Y T D   C o s t \ T a g I n f o \ V a l u e < / K e y > < / a : K e y > < a : V a l u e   i : t y p e = " M e a s u r e G r i d V i e w S t a t e I D i a g r a m T a g A d d i t i o n a l I n f o " / > < / a : K e y V a l u e O f D i a g r a m O b j e c t K e y a n y T y p e z b w N T n L X > < a : K e y V a l u e O f D i a g r a m O b j e c t K e y a n y T y p e z b w N T n L X > < a : K e y > < K e y > M e a s u r e s \ T o p   P r o d u c t   b y   O r d e r < / K e y > < / a : K e y > < a : V a l u e   i : t y p e = " M e a s u r e G r i d N o d e V i e w S t a t e " > < L a y e d O u t > t r u e < / L a y e d O u t > < R o w > 1 1 < / R o w > < / a : V a l u e > < / a : K e y V a l u e O f D i a g r a m O b j e c t K e y a n y T y p e z b w N T n L X > < a : K e y V a l u e O f D i a g r a m O b j e c t K e y a n y T y p e z b w N T n L X > < a : K e y > < K e y > M e a s u r e s \ T o p   P r o d u c t   b y   O r d e r \ T a g I n f o \ F o r m u l a < / K e y > < / a : K e y > < a : V a l u e   i : t y p e = " M e a s u r e G r i d V i e w S t a t e I D i a g r a m T a g A d d i t i o n a l I n f o " / > < / a : K e y V a l u e O f D i a g r a m O b j e c t K e y a n y T y p e z b w N T n L X > < a : K e y V a l u e O f D i a g r a m O b j e c t K e y a n y T y p e z b w N T n L X > < a : K e y > < K e y > M e a s u r e s \ T o p   P r o d u c t   b y   O r d e r \ T a g I n f o \ V a l u e < / K e y > < / a : K e y > < a : V a l u e   i : t y p e = " M e a s u r e G r i d V i e w S t a t e I D i a g r a m T a g A d d i t i o n a l I n f o " / > < / a : K e y V a l u e O f D i a g r a m O b j e c t K e y a n y T y p e z b w N T n L X > < a : K e y V a l u e O f D i a g r a m O b j e c t K e y a n y T y p e z b w N T n L X > < a : K e y > < K e y > M e a s u r e s \ T o p   P r o d u c t ( R e v e n u e ) < / K e y > < / a : K e y > < a : V a l u e   i : t y p e = " M e a s u r e G r i d N o d e V i e w S t a t e " > < L a y e d O u t > t r u e < / L a y e d O u t > < R o w > 1 2 < / R o w > < / a : V a l u e > < / a : K e y V a l u e O f D i a g r a m O b j e c t K e y a n y T y p e z b w N T n L X > < a : K e y V a l u e O f D i a g r a m O b j e c t K e y a n y T y p e z b w N T n L X > < a : K e y > < K e y > M e a s u r e s \ T o p   P r o d u c t ( R e v e n u e ) \ T a g I n f o \ F o r m u l a < / K e y > < / a : K e y > < a : V a l u e   i : t y p e = " M e a s u r e G r i d V i e w S t a t e I D i a g r a m T a g A d d i t i o n a l I n f o " / > < / a : K e y V a l u e O f D i a g r a m O b j e c t K e y a n y T y p e z b w N T n L X > < a : K e y V a l u e O f D i a g r a m O b j e c t K e y a n y T y p e z b w N T n L X > < a : K e y > < K e y > M e a s u r e s \ T o p   P r o d u c t ( R e v e n u e ) \ T a g I n f o \ V a l u e < / K e y > < / a : K e y > < a : V a l u e   i : t y p e = " M e a s u r e G r i d V i e w S t a t e I D i a g r a m T a g A d d i t i o n a l I n f o " / > < / a : K e y V a l u e O f D i a g r a m O b j e c t K e y a n y T y p e z b w N T n L X > < a : K e y V a l u e O f D i a g r a m O b j e c t K e y a n y T y p e z b w N T n L X > < a : K e y > < K e y > M e a s u r e s \ P r o f i t < / K e y > < / a : K e y > < a : V a l u e   i : t y p e = " M e a s u r e G r i d N o d e V i e w S t a t e " > < L a y e d O u t > t r u e < / L a y e d O u t > < R o w > 3 < / 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 M e a s u r e s \ S u m   o f   O r d e r Q u a n t i t y < / K e y > < / a : K e y > < a : V a l u e   i : t y p e = " M e a s u r e G r i d N o d e V i e w S t a t e " > < C o l u m n > 7 < / C o l u m n > < L a y e d O u t > t r u e < / L a y e d O u t > < W a s U I I n v i s i b l e > t r u e < / W a s U I I n v i s i b l e > < / a : V a l u e > < / a : K e y V a l u e O f D i a g r a m O b j e c t K e y a n y T y p e z b w N T n L X > < a : K e y V a l u e O f D i a g r a m O b j e c t K e y a n y T y p e z b w N T n L X > < a : K e y > < K e y > M e a s u r e s \ S u m   o f   O r d e r Q u a n t i t y \ T a g I n f o \ F o r m u l a < / K e y > < / a : K e y > < a : V a l u e   i : t y p e = " M e a s u r e G r i d V i e w S t a t e I D i a g r a m T a g A d d i t i o n a l I n f o " / > < / a : K e y V a l u e O f D i a g r a m O b j e c t K e y a n y T y p e z b w N T n L X > < a : K e y V a l u e O f D i a g r a m O b j e c t K e y a n y T y p e z b w N T n L X > < a : K e y > < K e y > M e a s u r e s \ S u m   o f   O r d e r Q u a n t i t y \ T a g I n f o \ V a l u e < / K e y > < / a : K e y > < a : V a l u e   i : t y p e = " M e a s u r e G r i d V i e w S t a t e I D i a g r a m T a g A d d i t i o n a l I n f o " / > < / a : K e y V a l u e O f D i a g r a m O b j e c t K e y a n y T y p e z b w N T n L X > < a : K e y V a l u e O f D i a g r a m O b j e c t K e y a n y T y p e z b w N T n L X > < a : K e y > < K e y > C o l u m n s \ O r d e r D a t e < / K e y > < / a : K e y > < a : V a l u e   i : t y p e = " M e a s u r e G r i d N o d e V i e w S t a t e " > < L a y e d O u t > t r u e < / L a y e d O u t > < / a : V a l u e > < / a : K e y V a l u e O f D i a g r a m O b j e c t K e y a n y T y p e z b w N T n L X > < a : K e y V a l u e O f D i a g r a m O b j e c t K e y a n y T y p e z b w N T n L X > < a : K e y > < K e y > C o l u m n s \ S t o c k D a t e < / K e y > < / a : K e y > < a : V a l u e   i : t y p e = " M e a s u r e G r i d N o d e V i e w S t a t e " > < C o l u m n > 1 < / C o l u m n > < L a y e d O u t > t r u e < / L a y e d O u t > < / a : V a l u e > < / a : K e y V a l u e O f D i a g r a m O b j e c t K e y a n y T y p e z b w N T n L X > < a : K e y V a l u e O f D i a g r a m O b j e c t K e y a n y T y p e z b w N T n L X > < a : K e y > < K e y > C o l u m n s \ O r d e r N u m b e r < / K e y > < / a : K e y > < a : V a l u e   i : t y p e = " M e a s u r e G r i d N o d e V i e w S t a t e " > < C o l u m n > 2 < / C o l u m n > < L a y e d O u t > t r u e < / L a y e d O u t > < / a : V a l u e > < / a : K e y V a l u e O f D i a g r a m O b j e c t K e y a n y T y p e z b w N T n L X > < a : K e y V a l u e O f D i a g r a m O b j e c t K e y a n y T y p e z b w N T n L X > < a : K e y > < K e y > C o l u m n s \ P r o d u c t K e y 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 C o l u m n s \ T e r r i t o r y K e y < / K e y > < / a : K e y > < a : V a l u e   i : t y p e = " M e a s u r e G r i d N o d e V i e w S t a t e " > < C o l u m n > 5 < / C o l u m n > < L a y e d O u t > t r u e < / L a y e d O u t > < / a : V a l u e > < / a : K e y V a l u e O f D i a g r a m O b j e c t K e y a n y T y p e z b w N T n L X > < a : K e y V a l u e O f D i a g r a m O b j e c t K e y a n y T y p e z b w N T n L X > < a : K e y > < K e y > C o l u m n s \ O r d e r L i n e I t e m < / K e y > < / a : K e y > < a : V a l u e   i : t y p e = " M e a s u r e G r i d N o d e V i e w S t a t e " > < C o l u m n > 6 < / C o l u m n > < L a y e d O u t > t r u e < / L a y e d O u t > < / a : V a l u e > < / a : K e y V a l u e O f D i a g r a m O b j e c t K e y a n y T y p e z b w N T n L X > < a : K e y V a l u e O f D i a g r a m O b j e c t K e y a n y T y p e z b w N T n L X > < a : K e y > < K e y > C o l u m n s \ O r d e r Q u a n t i t y < / K e y > < / a : K e y > < a : V a l u e   i : t y p e = " M e a s u r e G r i d N o d e V i e w S t a t e " > < C o l u m n > 7 < / C o l u m n > < L a y e d O u t > t r u e < / L a y e d O u t > < / a : V a l u e > < / a : K e y V a l u e O f D i a g r a m O b j e c t K e y a n y T y p e z b w N T n L X > < a : K e y V a l u e O f D i a g r a m O b j e c t K e y a n y T y p e z b w N T n L X > < a : K e y > < K e y > C o l u m n s \ P r o d u c t P r i c e < / K e y > < / a : K e y > < a : V a l u e   i : t y p e = " M e a s u r e G r i d N o d e V i e w S t a t e " > < C o l u m n > 8 < / C o l u m n > < L a y e d O u t > t r u e < / L a y e d O u t > < / a : V a l u e > < / a : K e y V a l u e O f D i a g r a m O b j e c t K e y a n y T y p e z b w N T n L X > < a : K e y V a l u e O f D i a g r a m O b j e c t K e y a n y T y p e z b w N T n L X > < a : K e y > < K e y > C o l u m n s \ P r o d u c t C o s t < / K e y > < / a : K e y > < a : V a l u e   i : t y p e = " M e a s u r e G r i d N o d e V i e w S t a t e " > < C o l u m n > 9 < / C o l u m n > < L a y e d O u t > t r u e < / L a y e d O u t > < / a : V a l u e > < / a : K e y V a l u e O f D i a g r a m O b j e c t K e y a n y T y p e z b w N T n L X > < a : K e y V a l u e O f D i a g r a m O b j e c t K e y a n y T y p e z b w N T n L X > < a : K e y > < K e y > L i n k s \ & l t ; C o l u m n s \ S u m   o f   O r d e r Q u a n t i t y & g t ; - & l t ; M e a s u r e s \ O r d e r Q u a n t i t y & g t ; < / K e y > < / a : K e y > < a : V a l u e   i : t y p e = " M e a s u r e G r i d V i e w S t a t e I D i a g r a m L i n k " / > < / a : K e y V a l u e O f D i a g r a m O b j e c t K e y a n y T y p e z b w N T n L X > < a : K e y V a l u e O f D i a g r a m O b j e c t K e y a n y T y p e z b w N T n L X > < a : K e y > < K e y > L i n k s \ & l t ; C o l u m n s \ S u m   o f   O r d e r Q u a n t i t y & g t ; - & l t ; M e a s u r e s \ O r d e r Q u a n t i t y & g t ; \ C O L U M N < / K e y > < / a : K e y > < a : V a l u e   i : t y p e = " M e a s u r e G r i d V i e w S t a t e I D i a g r a m L i n k E n d p o i n t " / > < / a : K e y V a l u e O f D i a g r a m O b j e c t K e y a n y T y p e z b w N T n L X > < a : K e y V a l u e O f D i a g r a m O b j e c t K e y a n y T y p e z b w N T n L X > < a : K e y > < K e y > L i n k s \ & l t ; C o l u m n s \ S u m   o f   O r d e r Q u a n t i t y & g t ; - & l t ; M e a s u r e s \ O r d e r Q u a n t i t y & g t ; \ M E A S U R E < / K e y > < / a : K e y > < a : V a l u e   i : t y p e = " M e a s u r e G r i d V i e w S t a t e I D i a g r a m L i n k E n d p o i n t " / > < / a : K e y V a l u e O f D i a g r a m O b j e c t K e y a n y T y p e z b w N T n L X > < / V i e w S t a t e s > < / D i a g r a m M a n a g e r . S e r i a l i z a b l e D i a g r a m > < / A r r a y O f D i a g r a m M a n a g e r . S e r i a l i z a b l e D i a g r a m > ] ] > < / C u s t o m C o n t e n t > < / G e m i n i > 
</file>

<file path=customXml/item8.xml>��< ? x m l   v e r s i o n = " 1 . 0 "   e n c o d i n g = " U T F - 1 6 " ? > < G e m i n i   x m l n s = " h t t p : / / g e m i n i / p i v o t c u s t o m i z a t i o n / T a b l e X M L _ P r o d u c t _ S u b c a t e g o r i e s _ 9 c e a 9 b 2 5 - 0 0 9 3 - 4 1 a 4 - 9 d 1 a - d c d 7 4 9 9 1 d 0 0 1 " > < C u s t o m C o n t e n t > < ! [ C D A T A [ < T a b l e W i d g e t G r i d S e r i a l i z a t i o n   x m l n s : x s i = " h t t p : / / w w w . w 3 . o r g / 2 0 0 1 / X M L S c h e m a - i n s t a n c e "   x m l n s : x s d = " h t t p : / / w w w . w 3 . o r g / 2 0 0 1 / X M L S c h e m a " > < C o l u m n S u g g e s t e d T y p e   / > < C o l u m n F o r m a t   / > < C o l u m n A c c u r a c y   / > < C o l u m n C u r r e n c y S y m b o l   / > < C o l u m n P o s i t i v e P a t t e r n   / > < C o l u m n N e g a t i v e P a t t e r n   / > < C o l u m n W i d t h s > < i t e m > < k e y > < s t r i n g > P r o d u c t S u b c a t e g o r y K e y < / s t r i n g > < / k e y > < v a l u e > < i n t > 1 8 8 < / i n t > < / v a l u e > < / i t e m > < i t e m > < k e y > < s t r i n g > S u b c a t e g o r y N a m e < / s t r i n g > < / k e y > < v a l u e > < i n t > 1 5 5 < / i n t > < / v a l u e > < / i t e m > < i t e m > < k e y > < s t r i n g > P r o d u c t C a t e g o r y K e y < / s t r i n g > < / k e y > < v a l u e > < i n t > 1 6 7 < / i n t > < / v a l u e > < / i t e m > < / C o l u m n W i d t h s > < C o l u m n D i s p l a y I n d e x > < i t e m > < k e y > < s t r i n g > P r o d u c t S u b c a t e g o r y K e y < / s t r i n g > < / k e y > < v a l u e > < i n t > 0 < / i n t > < / v a l u e > < / i t e m > < i t e m > < k e y > < s t r i n g > S u b c a t e g o r y N a m e < / s t r i n g > < / k e y > < v a l u e > < i n t > 1 < / i n t > < / v a l u e > < / i t e m > < i t e m > < k e y > < s t r i n g > P r o d u c t C a t e g o r y K e y < / s t r i n g > < / k e y > < v a l u e > < i n t > 2 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d a d 7 9 2 a 0 - 1 3 0 f - 4 4 b 5 - a 2 5 7 - a b 0 0 0 2 d e 6 6 f 2 " > < C u s t o m C o n t e n t > < ! [ C D A T A [ < ? x m l   v e r s i o n = " 1 . 0 "   e n c o d i n g = " u t f - 1 6 " ? > < S e t t i n g s > < C a l c u l a t e d F i e l d s > < i t e m > < M e a s u r e N a m e > T o t a l   O r d e r s < / M e a s u r e N a m e > < D i s p l a y N a m e > T o t a l   O r d e r s < / D i s p l a y N a m e > < V i s i b l e > F a l s e < / V i s i b l e > < / i t e m > < i t e m > < M e a s u r e N a m e > T o t a l   C o s t < / M e a s u r e N a m e > < D i s p l a y N a m e > T o t a l   C o s t < / D i s p l a y N a m e > < V i s i b l e > F a l s e < / V i s i b l e > < / i t e m > < i t e m > < M e a s u r e N a m e > P r o f i t < / M e a s u r e N a m e > < D i s p l a y N a m e > P r o f i t < / D i s p l a y N a m e > < V i s i b l e > F a l s e < / V i s i b l e > < / i t e m > < i t e m > < M e a s u r e N a m e > Y T D   O r d e r s < / M e a s u r e N a m e > < D i s p l a y N a m e > Y T D   O r d e r s < / D i s p l a y N a m e > < V i s i b l e > F a l s e < / V i s i b l e > < / i t e m > < i t e m > < M e a s u r e N a m e > Y T D   R e v e n u e < / M e a s u r e N a m e > < D i s p l a y N a m e > Y T D   R e v e n u e < / D i s p l a y N a m e > < V i s i b l e > F a l s e < / V i s i b l e > < / i t e m > < i t e m > < M e a s u r e N a m e > P r e v . Y e a r   R e v e n u e < / M e a s u r e N a m e > < D i s p l a y N a m e > P r e v . Y e a r   R e v e n u e < / D i s p l a y N a m e > < V i s i b l e > F a l s e < / V i s i b l e > < / i t e m > < i t e m > < M e a s u r e N a m e > T o t a l   R e v e n u e < / M e a s u r e N a m e > < D i s p l a y N a m e > T o t a l   R e v e n u e < / D i s p l a y N a m e > < V i s i b l e > F a l s e < / V i s i b l e > < / i t e m > < i t e m > < M e a s u r e N a m e > Y T D   R e t u r n s 1 < / M e a s u r e N a m e > < D i s p l a y N a m e > Y T D   R e t u r n s 1 < / D i s p l a y N a m e > < V i s i b l e > F a l s e < / V i s i b l e > < / i t e m > < i t e m > < M e a s u r e N a m e > T o t a l   R e t u r n s < / M e a s u r e N a m e > < D i s p l a y N a m e > T o t a l   R e t u r n s < / D i s p l a y N a m e > < V i s i b l e > F a l s e < / V i s i b l e > < / i t e m > < i t e m > < M e a s u r e N a m e > Y T D   C o s t < / M e a s u r e N a m e > < D i s p l a y N a m e > Y T D   C o s t < / D i s p l a y N a m e > < V i s i b l e > F a l s e < / V i s i b l e > < / i t e m > < i t e m > < M e a s u r e N a m e > Y T D   P r o f i t < / M e a s u r e N a m e > < D i s p l a y N a m e > Y T D   P r o f i t < / D i s p l a y N a m e > < V i s i b l e > F a l s e < / V i s i b l e > < / i t e m > < i t e m > < M e a s u r e N a m e > T o p   P r o d u c t   b y   O r d e r < / M e a s u r e N a m e > < D i s p l a y N a m e > T o p   P r o d u c t   b y   O r d e r < / D i s p l a y N a m e > < V i s i b l e > F a l s e < / V i s i b l e > < / i t e m > < i t e m > < M e a s u r e N a m e > T o p   P r o d u c t ( R e v e n u e ) < / M e a s u r e N a m e > < D i s p l a y N a m e > T o p   P r o d u c t ( R e v e n u e ) 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A442F501-96BF-44C5-893E-1B445AE13B08}">
  <ds:schemaRefs/>
</ds:datastoreItem>
</file>

<file path=customXml/itemProps10.xml><?xml version="1.0" encoding="utf-8"?>
<ds:datastoreItem xmlns:ds="http://schemas.openxmlformats.org/officeDocument/2006/customXml" ds:itemID="{3EC8283A-182F-422B-9E3E-88CDBECB52A0}">
  <ds:schemaRefs/>
</ds:datastoreItem>
</file>

<file path=customXml/itemProps11.xml><?xml version="1.0" encoding="utf-8"?>
<ds:datastoreItem xmlns:ds="http://schemas.openxmlformats.org/officeDocument/2006/customXml" ds:itemID="{6CC632AB-6D2D-4F16-8A6F-D28228BD2D1C}">
  <ds:schemaRefs/>
</ds:datastoreItem>
</file>

<file path=customXml/itemProps12.xml><?xml version="1.0" encoding="utf-8"?>
<ds:datastoreItem xmlns:ds="http://schemas.openxmlformats.org/officeDocument/2006/customXml" ds:itemID="{076F0C34-F238-4AD9-A4C0-25DB59E2E2BF}">
  <ds:schemaRefs/>
</ds:datastoreItem>
</file>

<file path=customXml/itemProps13.xml><?xml version="1.0" encoding="utf-8"?>
<ds:datastoreItem xmlns:ds="http://schemas.openxmlformats.org/officeDocument/2006/customXml" ds:itemID="{D1A4EA96-3547-45E1-8EB2-AD76DAEDFD1A}">
  <ds:schemaRefs/>
</ds:datastoreItem>
</file>

<file path=customXml/itemProps14.xml><?xml version="1.0" encoding="utf-8"?>
<ds:datastoreItem xmlns:ds="http://schemas.openxmlformats.org/officeDocument/2006/customXml" ds:itemID="{255794A0-9451-4D0F-AD7E-BFC69306101F}">
  <ds:schemaRefs/>
</ds:datastoreItem>
</file>

<file path=customXml/itemProps15.xml><?xml version="1.0" encoding="utf-8"?>
<ds:datastoreItem xmlns:ds="http://schemas.openxmlformats.org/officeDocument/2006/customXml" ds:itemID="{F69ABDC3-434D-4D5E-ABD2-ED3C7D4DC5F5}">
  <ds:schemaRefs/>
</ds:datastoreItem>
</file>

<file path=customXml/itemProps16.xml><?xml version="1.0" encoding="utf-8"?>
<ds:datastoreItem xmlns:ds="http://schemas.openxmlformats.org/officeDocument/2006/customXml" ds:itemID="{9B4020F4-A79B-4D21-B569-161D42B00140}">
  <ds:schemaRefs/>
</ds:datastoreItem>
</file>

<file path=customXml/itemProps17.xml><?xml version="1.0" encoding="utf-8"?>
<ds:datastoreItem xmlns:ds="http://schemas.openxmlformats.org/officeDocument/2006/customXml" ds:itemID="{DC1B8F00-630B-44E6-BB3A-A246304FA167}">
  <ds:schemaRefs/>
</ds:datastoreItem>
</file>

<file path=customXml/itemProps18.xml><?xml version="1.0" encoding="utf-8"?>
<ds:datastoreItem xmlns:ds="http://schemas.openxmlformats.org/officeDocument/2006/customXml" ds:itemID="{96F1D0A1-038F-4ACC-A83B-248542C7457E}">
  <ds:schemaRefs/>
</ds:datastoreItem>
</file>

<file path=customXml/itemProps19.xml><?xml version="1.0" encoding="utf-8"?>
<ds:datastoreItem xmlns:ds="http://schemas.openxmlformats.org/officeDocument/2006/customXml" ds:itemID="{2DF02817-28E2-45A6-968E-CA9636B05625}">
  <ds:schemaRefs>
    <ds:schemaRef ds:uri="http://schemas.microsoft.com/DataMashup"/>
  </ds:schemaRefs>
</ds:datastoreItem>
</file>

<file path=customXml/itemProps2.xml><?xml version="1.0" encoding="utf-8"?>
<ds:datastoreItem xmlns:ds="http://schemas.openxmlformats.org/officeDocument/2006/customXml" ds:itemID="{053B2FCF-D0A6-4893-87F1-926F7FD06F61}">
  <ds:schemaRefs/>
</ds:datastoreItem>
</file>

<file path=customXml/itemProps20.xml><?xml version="1.0" encoding="utf-8"?>
<ds:datastoreItem xmlns:ds="http://schemas.openxmlformats.org/officeDocument/2006/customXml" ds:itemID="{AA4D0687-602A-4E97-AB2C-87768E986531}">
  <ds:schemaRefs/>
</ds:datastoreItem>
</file>

<file path=customXml/itemProps21.xml><?xml version="1.0" encoding="utf-8"?>
<ds:datastoreItem xmlns:ds="http://schemas.openxmlformats.org/officeDocument/2006/customXml" ds:itemID="{2E9DB028-1D82-4F0B-A7DC-7A30EECC7226}">
  <ds:schemaRefs/>
</ds:datastoreItem>
</file>

<file path=customXml/itemProps22.xml><?xml version="1.0" encoding="utf-8"?>
<ds:datastoreItem xmlns:ds="http://schemas.openxmlformats.org/officeDocument/2006/customXml" ds:itemID="{F7430C43-FC94-460F-8961-807A3B15BC8D}">
  <ds:schemaRefs/>
</ds:datastoreItem>
</file>

<file path=customXml/itemProps23.xml><?xml version="1.0" encoding="utf-8"?>
<ds:datastoreItem xmlns:ds="http://schemas.openxmlformats.org/officeDocument/2006/customXml" ds:itemID="{D48E2784-35A2-4A9E-A0C2-A99A3EDF8D2D}">
  <ds:schemaRefs/>
</ds:datastoreItem>
</file>

<file path=customXml/itemProps24.xml><?xml version="1.0" encoding="utf-8"?>
<ds:datastoreItem xmlns:ds="http://schemas.openxmlformats.org/officeDocument/2006/customXml" ds:itemID="{A0C103FB-1017-47B0-8890-08F627BA76C5}">
  <ds:schemaRefs/>
</ds:datastoreItem>
</file>

<file path=customXml/itemProps25.xml><?xml version="1.0" encoding="utf-8"?>
<ds:datastoreItem xmlns:ds="http://schemas.openxmlformats.org/officeDocument/2006/customXml" ds:itemID="{B97F2B0E-B004-4148-A777-93721CE4087A}">
  <ds:schemaRefs/>
</ds:datastoreItem>
</file>

<file path=customXml/itemProps26.xml><?xml version="1.0" encoding="utf-8"?>
<ds:datastoreItem xmlns:ds="http://schemas.openxmlformats.org/officeDocument/2006/customXml" ds:itemID="{EC12143B-F93A-4D9A-8997-10A4EED4A30F}">
  <ds:schemaRefs/>
</ds:datastoreItem>
</file>

<file path=customXml/itemProps27.xml><?xml version="1.0" encoding="utf-8"?>
<ds:datastoreItem xmlns:ds="http://schemas.openxmlformats.org/officeDocument/2006/customXml" ds:itemID="{ABAE3952-BA81-4362-9EA0-D93C5B3B4B39}">
  <ds:schemaRefs/>
</ds:datastoreItem>
</file>

<file path=customXml/itemProps28.xml><?xml version="1.0" encoding="utf-8"?>
<ds:datastoreItem xmlns:ds="http://schemas.openxmlformats.org/officeDocument/2006/customXml" ds:itemID="{C562590C-F66B-4771-9CAD-18D5CDBD9854}">
  <ds:schemaRefs/>
</ds:datastoreItem>
</file>

<file path=customXml/itemProps29.xml><?xml version="1.0" encoding="utf-8"?>
<ds:datastoreItem xmlns:ds="http://schemas.openxmlformats.org/officeDocument/2006/customXml" ds:itemID="{57EEBEA1-F749-4309-866A-6B74BD10AC6A}">
  <ds:schemaRefs/>
</ds:datastoreItem>
</file>

<file path=customXml/itemProps3.xml><?xml version="1.0" encoding="utf-8"?>
<ds:datastoreItem xmlns:ds="http://schemas.openxmlformats.org/officeDocument/2006/customXml" ds:itemID="{61241B6D-CE4B-43B7-ACB6-896FAD285236}">
  <ds:schemaRefs/>
</ds:datastoreItem>
</file>

<file path=customXml/itemProps30.xml><?xml version="1.0" encoding="utf-8"?>
<ds:datastoreItem xmlns:ds="http://schemas.openxmlformats.org/officeDocument/2006/customXml" ds:itemID="{8ED65897-F7F5-48CC-AE29-186E97648800}">
  <ds:schemaRefs/>
</ds:datastoreItem>
</file>

<file path=customXml/itemProps31.xml><?xml version="1.0" encoding="utf-8"?>
<ds:datastoreItem xmlns:ds="http://schemas.openxmlformats.org/officeDocument/2006/customXml" ds:itemID="{13287512-EE8B-4963-8E15-109B2A040F77}">
  <ds:schemaRefs/>
</ds:datastoreItem>
</file>

<file path=customXml/itemProps32.xml><?xml version="1.0" encoding="utf-8"?>
<ds:datastoreItem xmlns:ds="http://schemas.openxmlformats.org/officeDocument/2006/customXml" ds:itemID="{6AB03716-3BCC-48E3-8224-FC1726A7CE92}">
  <ds:schemaRefs/>
</ds:datastoreItem>
</file>

<file path=customXml/itemProps33.xml><?xml version="1.0" encoding="utf-8"?>
<ds:datastoreItem xmlns:ds="http://schemas.openxmlformats.org/officeDocument/2006/customXml" ds:itemID="{D363023B-23A8-4F5D-B632-3446B72B951D}">
  <ds:schemaRefs/>
</ds:datastoreItem>
</file>

<file path=customXml/itemProps34.xml><?xml version="1.0" encoding="utf-8"?>
<ds:datastoreItem xmlns:ds="http://schemas.openxmlformats.org/officeDocument/2006/customXml" ds:itemID="{73DB8EE5-1620-4EDC-A226-E5514D52A264}">
  <ds:schemaRefs/>
</ds:datastoreItem>
</file>

<file path=customXml/itemProps35.xml><?xml version="1.0" encoding="utf-8"?>
<ds:datastoreItem xmlns:ds="http://schemas.openxmlformats.org/officeDocument/2006/customXml" ds:itemID="{385FA936-4B0E-4F8C-A0DE-3C7B1426507B}">
  <ds:schemaRefs/>
</ds:datastoreItem>
</file>

<file path=customXml/itemProps36.xml><?xml version="1.0" encoding="utf-8"?>
<ds:datastoreItem xmlns:ds="http://schemas.openxmlformats.org/officeDocument/2006/customXml" ds:itemID="{66473CA2-467E-4648-AF87-062B420A75EC}">
  <ds:schemaRefs/>
</ds:datastoreItem>
</file>

<file path=customXml/itemProps37.xml><?xml version="1.0" encoding="utf-8"?>
<ds:datastoreItem xmlns:ds="http://schemas.openxmlformats.org/officeDocument/2006/customXml" ds:itemID="{16BF3B08-874D-41A5-AD2A-5F9609F675B0}">
  <ds:schemaRefs/>
</ds:datastoreItem>
</file>

<file path=customXml/itemProps38.xml><?xml version="1.0" encoding="utf-8"?>
<ds:datastoreItem xmlns:ds="http://schemas.openxmlformats.org/officeDocument/2006/customXml" ds:itemID="{500DAEA2-373E-4277-B411-45214EFBA7EC}">
  <ds:schemaRefs/>
</ds:datastoreItem>
</file>

<file path=customXml/itemProps39.xml><?xml version="1.0" encoding="utf-8"?>
<ds:datastoreItem xmlns:ds="http://schemas.openxmlformats.org/officeDocument/2006/customXml" ds:itemID="{393155B6-0795-4FAD-80E0-31DC4D78C3B6}">
  <ds:schemaRefs/>
</ds:datastoreItem>
</file>

<file path=customXml/itemProps4.xml><?xml version="1.0" encoding="utf-8"?>
<ds:datastoreItem xmlns:ds="http://schemas.openxmlformats.org/officeDocument/2006/customXml" ds:itemID="{1AE1A0C7-74AD-4E37-ACBA-EB3414F9A451}">
  <ds:schemaRefs/>
</ds:datastoreItem>
</file>

<file path=customXml/itemProps40.xml><?xml version="1.0" encoding="utf-8"?>
<ds:datastoreItem xmlns:ds="http://schemas.openxmlformats.org/officeDocument/2006/customXml" ds:itemID="{F7FA3018-D232-46EF-AA62-25691E8023A8}">
  <ds:schemaRefs/>
</ds:datastoreItem>
</file>

<file path=customXml/itemProps41.xml><?xml version="1.0" encoding="utf-8"?>
<ds:datastoreItem xmlns:ds="http://schemas.openxmlformats.org/officeDocument/2006/customXml" ds:itemID="{F84AF5FE-6B42-463D-8278-0B0886E29068}">
  <ds:schemaRefs/>
</ds:datastoreItem>
</file>

<file path=customXml/itemProps42.xml><?xml version="1.0" encoding="utf-8"?>
<ds:datastoreItem xmlns:ds="http://schemas.openxmlformats.org/officeDocument/2006/customXml" ds:itemID="{FCDD3A63-79F4-454C-98E8-927A64CE561B}">
  <ds:schemaRefs/>
</ds:datastoreItem>
</file>

<file path=customXml/itemProps43.xml><?xml version="1.0" encoding="utf-8"?>
<ds:datastoreItem xmlns:ds="http://schemas.openxmlformats.org/officeDocument/2006/customXml" ds:itemID="{AD4BEA51-3638-4F90-93C8-7A4024626AB1}">
  <ds:schemaRefs/>
</ds:datastoreItem>
</file>

<file path=customXml/itemProps44.xml><?xml version="1.0" encoding="utf-8"?>
<ds:datastoreItem xmlns:ds="http://schemas.openxmlformats.org/officeDocument/2006/customXml" ds:itemID="{2142E912-ED2F-49A6-8694-8605DA93078C}">
  <ds:schemaRefs/>
</ds:datastoreItem>
</file>

<file path=customXml/itemProps5.xml><?xml version="1.0" encoding="utf-8"?>
<ds:datastoreItem xmlns:ds="http://schemas.openxmlformats.org/officeDocument/2006/customXml" ds:itemID="{A9F50348-2797-46E7-9C80-C793D96349D5}">
  <ds:schemaRefs/>
</ds:datastoreItem>
</file>

<file path=customXml/itemProps6.xml><?xml version="1.0" encoding="utf-8"?>
<ds:datastoreItem xmlns:ds="http://schemas.openxmlformats.org/officeDocument/2006/customXml" ds:itemID="{A1E6A440-8D88-44AB-8346-171EFA481FE9}">
  <ds:schemaRefs/>
</ds:datastoreItem>
</file>

<file path=customXml/itemProps7.xml><?xml version="1.0" encoding="utf-8"?>
<ds:datastoreItem xmlns:ds="http://schemas.openxmlformats.org/officeDocument/2006/customXml" ds:itemID="{D02C54E8-1074-49DC-8C7F-EC4ED7947CF9}">
  <ds:schemaRefs/>
</ds:datastoreItem>
</file>

<file path=customXml/itemProps8.xml><?xml version="1.0" encoding="utf-8"?>
<ds:datastoreItem xmlns:ds="http://schemas.openxmlformats.org/officeDocument/2006/customXml" ds:itemID="{877A45B0-C1D3-4CCA-B460-621A6E04EE9A}">
  <ds:schemaRefs/>
</ds:datastoreItem>
</file>

<file path=customXml/itemProps9.xml><?xml version="1.0" encoding="utf-8"?>
<ds:datastoreItem xmlns:ds="http://schemas.openxmlformats.org/officeDocument/2006/customXml" ds:itemID="{3A0B4621-69C2-4526-ADF0-4901B7EC1E7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Orders Dashboard</vt:lpstr>
      <vt:lpstr>Analysis Orders</vt:lpstr>
      <vt:lpstr>Analysis Revenue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senth</dc:creator>
  <cp:lastModifiedBy>senth</cp:lastModifiedBy>
  <dcterms:created xsi:type="dcterms:W3CDTF">2023-01-02T14:22:34Z</dcterms:created>
  <dcterms:modified xsi:type="dcterms:W3CDTF">2023-01-05T04:52:01Z</dcterms:modified>
</cp:coreProperties>
</file>